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LISTADOS DE PARTIDAS - SONIA\"/>
    </mc:Choice>
  </mc:AlternateContent>
  <bookViews>
    <workbookView xWindow="0" yWindow="0" windowWidth="20730" windowHeight="11730"/>
  </bookViews>
  <sheets>
    <sheet name="LISTADO DE PARTIDAS" sheetId="14" r:id="rId1"/>
  </sheets>
  <externalReferences>
    <externalReference r:id="rId2"/>
  </externalReferences>
  <definedNames>
    <definedName name="_xlnm._FilterDatabase" localSheetId="0" hidden="1">'LISTADO DE PARTIDAS'!$A$7:$F$317</definedName>
    <definedName name="_xlnm.Print_Area" localSheetId="0">'LISTADO DE PARTIDAS'!$A$1:$F$340</definedName>
    <definedName name="INSUMO_1">'[1]AC. LOS LIMONES ACERO '!$D$2</definedName>
    <definedName name="_xlnm.Print_Titles" localSheetId="0">'LISTADO DE PARTIDAS'!$1:$6</definedName>
  </definedNames>
  <calcPr calcId="162913"/>
</workbook>
</file>

<file path=xl/calcChain.xml><?xml version="1.0" encoding="utf-8"?>
<calcChain xmlns="http://schemas.openxmlformats.org/spreadsheetml/2006/main">
  <c r="F317" i="14" l="1"/>
  <c r="F283" i="14"/>
  <c r="F231" i="14"/>
  <c r="F229" i="14"/>
  <c r="F209" i="14"/>
  <c r="F195" i="14"/>
  <c r="F174" i="14"/>
  <c r="F143" i="14"/>
  <c r="F315" i="14"/>
  <c r="F314" i="14"/>
  <c r="F313" i="14"/>
  <c r="F312" i="14"/>
  <c r="F311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310" i="14" s="1"/>
  <c r="F294" i="14"/>
  <c r="F293" i="14"/>
  <c r="F292" i="14"/>
  <c r="F291" i="14"/>
  <c r="F290" i="14"/>
  <c r="F289" i="14"/>
  <c r="F288" i="14"/>
  <c r="F287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08" i="14"/>
  <c r="F207" i="14"/>
  <c r="F206" i="14"/>
  <c r="F205" i="14"/>
  <c r="F204" i="14"/>
  <c r="F203" i="14"/>
  <c r="F202" i="14"/>
  <c r="F201" i="14"/>
  <c r="F200" i="14"/>
  <c r="F199" i="14"/>
  <c r="F198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11" i="14"/>
  <c r="F12" i="14"/>
  <c r="F13" i="14"/>
  <c r="F14" i="14"/>
  <c r="F15" i="14"/>
  <c r="F63" i="14" s="1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10" i="14"/>
  <c r="F319" i="14" l="1"/>
  <c r="F320" i="14" s="1"/>
  <c r="F327" i="14" s="1"/>
  <c r="F333" i="14"/>
  <c r="F335" i="14" l="1"/>
  <c r="F332" i="14"/>
  <c r="F328" i="14"/>
  <c r="F331" i="14"/>
  <c r="F334" i="14"/>
  <c r="F323" i="14"/>
  <c r="F324" i="14"/>
  <c r="F325" i="14"/>
  <c r="F329" i="14"/>
  <c r="F330" i="14"/>
  <c r="F326" i="14"/>
  <c r="F336" i="14" l="1"/>
  <c r="F338" i="14" s="1"/>
  <c r="F340" i="14"/>
</calcChain>
</file>

<file path=xl/sharedStrings.xml><?xml version="1.0" encoding="utf-8"?>
<sst xmlns="http://schemas.openxmlformats.org/spreadsheetml/2006/main" count="501" uniqueCount="290">
  <si>
    <t>PART.</t>
  </si>
  <si>
    <t>D E S C R I P C I O N</t>
  </si>
  <si>
    <t>CANT.</t>
  </si>
  <si>
    <t>UD</t>
  </si>
  <si>
    <t>P.U. (RD$)</t>
  </si>
  <si>
    <t>Valor (RD$)</t>
  </si>
  <si>
    <t>A</t>
  </si>
  <si>
    <t>REPLANTEO</t>
  </si>
  <si>
    <t>M</t>
  </si>
  <si>
    <t>MOVIMIENTO DE TIERRA</t>
  </si>
  <si>
    <t>SUMINISTRO DE TUBERIA</t>
  </si>
  <si>
    <t>DE Ø6" PVC (SDR-21) C/J.G.+ 3% POR PERDIDA DE CAMPANA</t>
  </si>
  <si>
    <t>COLOCACION DE TUBERIA</t>
  </si>
  <si>
    <t>ML</t>
  </si>
  <si>
    <t>B</t>
  </si>
  <si>
    <t>I</t>
  </si>
  <si>
    <t>PRELIMINARES</t>
  </si>
  <si>
    <t>2.1.1</t>
  </si>
  <si>
    <t>2.1.2</t>
  </si>
  <si>
    <t>TERMINACION DE SUPERFICIE</t>
  </si>
  <si>
    <t>PAÑETE EXTERIOR</t>
  </si>
  <si>
    <t xml:space="preserve">CANTOS </t>
  </si>
  <si>
    <t>APLICACION DE:</t>
  </si>
  <si>
    <t>IMPERMEABILIZANTE</t>
  </si>
  <si>
    <t>GL</t>
  </si>
  <si>
    <t>U</t>
  </si>
  <si>
    <t>FINO DE TECHO</t>
  </si>
  <si>
    <t>CANTOS</t>
  </si>
  <si>
    <t>EMBELLECIMIENTO CON GRAVILLA</t>
  </si>
  <si>
    <t xml:space="preserve">LOGO Y LETRERO DE INAPA </t>
  </si>
  <si>
    <t>LIMPIEZA FINAL</t>
  </si>
  <si>
    <t>PIE</t>
  </si>
  <si>
    <t>ESTRUCTURA MT-307</t>
  </si>
  <si>
    <t>CUT-OUT DE 200 AMP</t>
  </si>
  <si>
    <t>INSTALACION DE POSTES</t>
  </si>
  <si>
    <t>C</t>
  </si>
  <si>
    <t>D</t>
  </si>
  <si>
    <t>CHAPAPOTE DE HORMIGON SIMPLE e=0.05</t>
  </si>
  <si>
    <t>FINO DE FONDO</t>
  </si>
  <si>
    <t>PAÑETE INTERIOR</t>
  </si>
  <si>
    <t>INSTALACIONES DESAGUE,REBOSE,SALIDA Y BAY-PASS</t>
  </si>
  <si>
    <t>VALVULA DE COMPUERTA DE 6'' H.F. PLATILLADA COMPLETA</t>
  </si>
  <si>
    <t>REGISTRO PARA VALVULA DE 6''</t>
  </si>
  <si>
    <t>VENTILACION DE 4''</t>
  </si>
  <si>
    <t xml:space="preserve">MANO DE OBRA </t>
  </si>
  <si>
    <t xml:space="preserve">MOVIMIENTO DE TIERRA P/TUBERIAS </t>
  </si>
  <si>
    <t>EXTERIOR DE H=1.70M</t>
  </si>
  <si>
    <t>INTERIOR DE H=2.40M</t>
  </si>
  <si>
    <t>ACERA PERIMETRAL DE 0.60 M</t>
  </si>
  <si>
    <t>VERJA DE MALLA CICLONICA CON TRES LINEAS DE BLOCK</t>
  </si>
  <si>
    <t>COLUMNA C1 (0.15 X 0.15) 8,15 QQ/M3</t>
  </si>
  <si>
    <t>COLUMNA C2 (0.25 X 0.25) 4.79 QQ/M3</t>
  </si>
  <si>
    <t>PUERTA MALLA CICLONICA 4M</t>
  </si>
  <si>
    <t>LOGO DE INAPA Y LETRERO</t>
  </si>
  <si>
    <t>CASETA PARA MATERIALES</t>
  </si>
  <si>
    <t>ANDAMIAJE INTERIOR Y EXTERIOR</t>
  </si>
  <si>
    <t>RAMPA PARA VACIADO</t>
  </si>
  <si>
    <t>E</t>
  </si>
  <si>
    <t xml:space="preserve">LINEA MATRIZ </t>
  </si>
  <si>
    <t>SUB TOTAL E</t>
  </si>
  <si>
    <t>F</t>
  </si>
  <si>
    <t>Z</t>
  </si>
  <si>
    <t>VARIOS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</si>
  <si>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</si>
  <si>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</si>
  <si>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</si>
  <si>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</si>
  <si>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</si>
  <si>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</si>
  <si>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LEY 3-86</t>
  </si>
  <si>
    <t>INTERCONEXION CON EDENORTE (CUB. CON FACTURA)</t>
  </si>
  <si>
    <t>TOTAL GASTOS INDIRECTOS</t>
  </si>
  <si>
    <t>TOTAL EJECUTAR EN RD$</t>
  </si>
  <si>
    <t>IMPREVISTOS</t>
  </si>
  <si>
    <t xml:space="preserve">TOTAL A CONTRATAR EN RD$ </t>
  </si>
  <si>
    <t>CODIA</t>
  </si>
  <si>
    <t>MANTENIMIENTO Y OPERACIÓN SISTEMAS INAPA</t>
  </si>
  <si>
    <t>SUMINISTRO Y COLOCACION DE VALVULAS</t>
  </si>
  <si>
    <t>ESTRUCTURA HA-100B</t>
  </si>
  <si>
    <t>HOYO PARA POSTES</t>
  </si>
  <si>
    <t>HOYO PARA VIENTOS</t>
  </si>
  <si>
    <t>MANO DE OBRA</t>
  </si>
  <si>
    <t>7.1.1</t>
  </si>
  <si>
    <t>7.1.2</t>
  </si>
  <si>
    <t>7.1.3</t>
  </si>
  <si>
    <t>7.1.4</t>
  </si>
  <si>
    <t>7.1.5</t>
  </si>
  <si>
    <t>7.1.6</t>
  </si>
  <si>
    <t>7.1.7</t>
  </si>
  <si>
    <t xml:space="preserve">SUMINISTRO Y COLOCACION DE PIEZAS ESPECIALES </t>
  </si>
  <si>
    <t xml:space="preserve"> CASETA  CLORO Y CLORADOR  (2.50M X 2.50M) </t>
  </si>
  <si>
    <t>.</t>
  </si>
  <si>
    <t>HORMIGON ARMADO F'C= 180 KGS/CM2 EN:</t>
  </si>
  <si>
    <t>ZAPATA DE MURO 0.81 QQ/M3</t>
  </si>
  <si>
    <t>VIGA DE AMARRE ( 0.15 X 0.15 )  4.57 QQ/M3</t>
  </si>
  <si>
    <t>LOSA DE TECHO 0.10 - 1.04 QQ/M3</t>
  </si>
  <si>
    <t>MURO BLOCK CALADOS</t>
  </si>
  <si>
    <t>MURO DE BLOCKS 6''</t>
  </si>
  <si>
    <t xml:space="preserve">PAÑETE EN TECHO </t>
  </si>
  <si>
    <t xml:space="preserve">FINO DE TECHO </t>
  </si>
  <si>
    <t>PISO HORMIGON SIMPLE  PULIDO</t>
  </si>
  <si>
    <t xml:space="preserve">ANTEPECHO </t>
  </si>
  <si>
    <t xml:space="preserve">ZABALETA </t>
  </si>
  <si>
    <t>INTALACIONES ELECTRICAS</t>
  </si>
  <si>
    <t>SISTEMA DE CLORACION :</t>
  </si>
  <si>
    <t>Ubicación: PROV. BAHORUCO</t>
  </si>
  <si>
    <t>ZONA: VIII</t>
  </si>
  <si>
    <t xml:space="preserve">LINEA DE IMPULSION </t>
  </si>
  <si>
    <t>MOVIMIENTO DE TIERRA:</t>
  </si>
  <si>
    <t xml:space="preserve">SUMINISTRO Y COLOCACION DE ASIENTO DE ARENA </t>
  </si>
  <si>
    <t>SUMINISTRO MATERIAL DE MINA PARA RELLENO  (SUJETO APROBACION DE LA SUPERVISION) D=10 KM</t>
  </si>
  <si>
    <t>SUB TOTAL B</t>
  </si>
  <si>
    <t>SUB-TOTAL A</t>
  </si>
  <si>
    <t>SUB-TOTAL Z</t>
  </si>
  <si>
    <t>JUNTA MECANICA TIPO DRESSER 6'' 150 PSI</t>
  </si>
  <si>
    <t xml:space="preserve">SUMINISTRO Y COLOCACION </t>
  </si>
  <si>
    <t>HORMIGON ARMADO EN: fc=280 KG/CM2</t>
  </si>
  <si>
    <t>BANDAS DE GOMA  HIDROFILICA PREFORMADA EXPANDIBLE  (25X20 )MM</t>
  </si>
  <si>
    <t>CODO 6'' X 45 ACERO SCH-40 C/PROTECCION ANTICORROSIVA</t>
  </si>
  <si>
    <t>TEE 6' X 6'' ACERO SCH-40 C/PROTECCION ANTICORROSIVA</t>
  </si>
  <si>
    <t>EXCAVACION</t>
  </si>
  <si>
    <t>NIPLE DE 6'' X 3" ACERO C/PROTECCION ANTICORROSIVA</t>
  </si>
  <si>
    <t>PRUEBA HIDROSTATICA EN TUBERIA DE Ø6''</t>
  </si>
  <si>
    <t>REPLANTEO Y CONTROL TOPOGRAFICO</t>
  </si>
  <si>
    <t>PINTURA  BASE BLANCA</t>
  </si>
  <si>
    <t xml:space="preserve">PINTURA ACRILICA </t>
  </si>
  <si>
    <t xml:space="preserve">IMPERMEABILIZANTE  HIDROFUGO INTEGRAL (REPELENTE DE AGUA) PARA USO EN MEZCLA DE HORMIGON </t>
  </si>
  <si>
    <t>TUBERIA DE 6'' ACERO SCH-40  C/PROTECCION ANTICORROSIVA, SIN  COSTURA (SOSTERRADA)</t>
  </si>
  <si>
    <t>TUBERIA DE 6'' ACERO SCH-40 C/PROTECCION ANTICORROSIVA Y COSTURA ( AEREA L=5.40M)</t>
  </si>
  <si>
    <t>TUBERIA DE 6'' PVC  SDR-32.5 C/J.G. P/DESAGUE</t>
  </si>
  <si>
    <t>CODO 6'' X 90 ACERO SCH-40 PROTECCION ANTICORROSIVA</t>
  </si>
  <si>
    <t>JUNTA MECANICA TIPO DRESSER DE 6'' (150 PSI)</t>
  </si>
  <si>
    <t>ESCALERA DE Ø3/4" H.G</t>
  </si>
  <si>
    <t>CAMPAMENTO (INCLUYE ALQUILER DE CASA  O SOLAR CON CASETA DE MATERIALES CON (IU) BAÑO MOVIL)</t>
  </si>
  <si>
    <t>VERJA DE MALLA CICLONICA</t>
  </si>
  <si>
    <t>MES</t>
  </si>
  <si>
    <t xml:space="preserve">PINTURA  ACRILICA BASE </t>
  </si>
  <si>
    <t>PINTURA  ACRILICA</t>
  </si>
  <si>
    <t>ACERA EXTERIOR (0.60 M)</t>
  </si>
  <si>
    <t>PUERTA DE  POLIMETAL (INC. HERRAJE,  LLAVIN E INSTALACION )</t>
  </si>
  <si>
    <t>DOSIFICADOR DE CLORO APLICACION AL VACIO (RANGO 0-25 LBS)</t>
  </si>
  <si>
    <t>BOMBA ROMPEDORA DE PRESION</t>
  </si>
  <si>
    <t>ARRANCADOR MAGNETICO 230 VOLTIOS</t>
  </si>
  <si>
    <t>CILINDRO DE GAS CLORO  150 LBS.  (LLENO E  INSTALADO )</t>
  </si>
  <si>
    <t>ACCESORIOS</t>
  </si>
  <si>
    <t>REGISTRO DE APLICACION (PARA SUCCION E INYECCION)</t>
  </si>
  <si>
    <t>EQUIPAMIENTO EQUIPO DE BOMBEO</t>
  </si>
  <si>
    <t>ENTRADA ELÉCTRICA GENERAL</t>
  </si>
  <si>
    <t>SALIDA  CENITALES</t>
  </si>
  <si>
    <t>SALIDA INTERRUPTORES  SENCILLOS</t>
  </si>
  <si>
    <t>SALIDA TOMACORRIENTES  120V, DOBLE</t>
  </si>
  <si>
    <t>MOVIMIENTO DE TIERRA (TUBERIA SOTERRADA)</t>
  </si>
  <si>
    <t>VIGA (0.25 X 0.50) 5.60 QQ/M3</t>
  </si>
  <si>
    <t>LOSA DE TECHO 0.15-1.23 QQ/M3</t>
  </si>
  <si>
    <t>CAMISA INDUCTORA DE FLUJO</t>
  </si>
  <si>
    <t xml:space="preserve">CAJA TELESCOPICA </t>
  </si>
  <si>
    <t>ESTRUCTURA PR-101</t>
  </si>
  <si>
    <t>ELECTRIFICACION SECUNDARIA</t>
  </si>
  <si>
    <t>ELECTRIFICACION Y EQUIPAMIENTO A POZO</t>
  </si>
  <si>
    <t>ELECTRIFICACION PRIMARIA</t>
  </si>
  <si>
    <t>POSTES EN H.A,V 40´ 500 DAM</t>
  </si>
  <si>
    <t>POSTES EN H.A,V 40´ 800 DAM</t>
  </si>
  <si>
    <t>ALAMBRE AAAC No. 4/0</t>
  </si>
  <si>
    <t>ESTRUCTURA PO-110</t>
  </si>
  <si>
    <t>TRANSFORMADOR DE 15 KVA,1Ø, 7,200/240 - 480V SUMERGIDO EN ACEITE  TIPO POSTE</t>
  </si>
  <si>
    <t>PARARRAYOS DE 9 KV</t>
  </si>
  <si>
    <t xml:space="preserve">MANO DE OBRA ELECTRICA PRIMARIA </t>
  </si>
  <si>
    <t>2.1</t>
  </si>
  <si>
    <t xml:space="preserve">ALIMENTADOR ELECTRICO DESDE TRANSFORMADORES HASTA MEDIDOR DE ENERGIA CON MAIN BREAKER CON 3 CONDUCTORES THW No.4, 1 CONDUCTORES THW No.6 Y 1 CONDUCTOR No.2 A 7 HILOS TRENZADOS EN TUBERIA IMC DE 2". </t>
  </si>
  <si>
    <t>2.2</t>
  </si>
  <si>
    <t xml:space="preserve">ALIMENTADOR ELECTRICO DESDE MEDIDOR DE ENERGIA CON MAIN BREAKER HASTA ARRANCADOR DIRECTO A LINEA CON 3 CONDUCTORES THW No.4, 1 CONDUCTOR THW No.6 Y 1 CONDUCTOR No.2 A 7 HILOS TRENZADOS EN TUBERIA PVC  Y IMC DE 2". </t>
  </si>
  <si>
    <t>2.3</t>
  </si>
  <si>
    <t xml:space="preserve">ALIMENTADOR ELECTRICO DESDE MEDIDOR DE ENERGIA CON MAIN BREAKER  HASTA TRANSFORMADOR SECO CON 3 CONDUCTORES THW No.4, 1 CONDUCTOR THW No. 6 Y 1 CONDUCTOR No. 2 A 7 HILOS TRENZADO EN TUBERIA PVC Y IMC DE 2"  </t>
  </si>
  <si>
    <t>2.4</t>
  </si>
  <si>
    <t xml:space="preserve">ALIMENTADOR ELECTRICO DESDE TRANSFORMADOR SECO HASTA PANEL DE BREAKERS 2/4 CIRCUITOS CON 2 CONDUCTORES THW No.8  </t>
  </si>
  <si>
    <t>2.5</t>
  </si>
  <si>
    <t xml:space="preserve">ALIMENTADOR ELECTRICO DESDE ARRANCADOR HASTA ELECTROBOMBA  CON 4 CONDUCTORES THW No.8 </t>
  </si>
  <si>
    <t>2.6</t>
  </si>
  <si>
    <t>MEDIDOR DE ENERGIA CON MAIN BREAKER 80/3 AMP, 240 VOLTS, ENCLOSURE</t>
  </si>
  <si>
    <t>2.7</t>
  </si>
  <si>
    <t xml:space="preserve">TRANSFORMADOR SECO DE 3KVA,120/240 VOLTS, 1Ø. </t>
  </si>
  <si>
    <t>2.9</t>
  </si>
  <si>
    <t>PANEL DE BREAKERS 2/4 CIRCUITOS, (INC. BREAKERS)</t>
  </si>
  <si>
    <t>2.11</t>
  </si>
  <si>
    <t xml:space="preserve">MANO DE OBRA ELECTRICA  SECUNDARIA </t>
  </si>
  <si>
    <t>SUMINISTRO E INSTALACION DE ELECTROBOMBA</t>
  </si>
  <si>
    <t>SUMINISTRO ELECTROBOMBAS SUMERGIBLE DE 15 HP, TRIFASICA, 460V, 420 GPM Y 40 PIES DE TDH.</t>
  </si>
  <si>
    <t>INSTALACION DE ELECTROBOMBA</t>
  </si>
  <si>
    <t>ARRANCADOR DIRECTO A LINEA PARA 15 HP</t>
  </si>
  <si>
    <t>NIPLE DE 4" X 12" PLATILLADO EN UN EXTREMO</t>
  </si>
  <si>
    <t>JUNTA DRESSER 4"</t>
  </si>
  <si>
    <t>VALVULA DE COMPUERTA CON VASTAGO ASCENDENTE DE 4" PLATILLADA A 300 PSI</t>
  </si>
  <si>
    <t>VALVULA DE COMPUERTA CON VASTAGO ASCENDENTE DE 3" PLATILLADA A 300 PSI</t>
  </si>
  <si>
    <t>VALVULA CHECK HORIZONTAL DE 4" A 300 PSI</t>
  </si>
  <si>
    <t>VALVULA DE AIRE DE 1", 300 PSI</t>
  </si>
  <si>
    <t>TEE PLATILLADA DE 4" X 3"</t>
  </si>
  <si>
    <t>INSTALACION MANOMETRICA COMPLETA</t>
  </si>
  <si>
    <t>CODO TIPO CUELLO DE GANZO DE 4" PARA CONSTRUCCION DESCARGA</t>
  </si>
  <si>
    <t>REDUCCION 12" A 4" EN ACERO</t>
  </si>
  <si>
    <t>PINTURA AZUL PARA DESCARGA (OXIDO)</t>
  </si>
  <si>
    <t>SUB-TOTAL FASE C</t>
  </si>
  <si>
    <t xml:space="preserve">SUB-TOTAL FASE D </t>
  </si>
  <si>
    <t xml:space="preserve">SUB-TOTAL I </t>
  </si>
  <si>
    <t>SUB-TOTAL II</t>
  </si>
  <si>
    <t xml:space="preserve">SUB-TOTAL III  </t>
  </si>
  <si>
    <t>2.8</t>
  </si>
  <si>
    <t>2.10</t>
  </si>
  <si>
    <t>SUB-TOTAL F</t>
  </si>
  <si>
    <t>CODO 6" X 90 ACERO (SCH-40) C/PROTECCION ANTICORROSIVA</t>
  </si>
  <si>
    <t>VALVULA DE AIRE DE Ø1" H.F. (150 PSI) (INC. NIPLE, CODO Y LLAVE DE PASO E INSTALACION)</t>
  </si>
  <si>
    <t>VALVULA DE DESAGUE 4" H.F (150 PSI) (INCL. NIPLE PLATILLADO, JUNTA MECANICA Y TORNILLOS EN C/EXTREMO)</t>
  </si>
  <si>
    <t xml:space="preserve">CONTROL, SEÑALIZACION  Y SEGURIDAD VIAL </t>
  </si>
  <si>
    <t>DEPOSITO REGULADOR H.A., SUPERFICIAL  CAP. 150 M3.</t>
  </si>
  <si>
    <t>RELLENO COMPACTADO C/COMPACTADOR MECANICO EN CAPA DE 0.30M</t>
  </si>
  <si>
    <t xml:space="preserve">SEÑALIZACION, MANEJO DE TRANSITO Y SEGURIDAD VIAL </t>
  </si>
  <si>
    <t>PRUEBA HIDROSTATICA EN TUBERIA Ø6''</t>
  </si>
  <si>
    <t>ZAPATA DE MURO( 1.20x1.35) -1.07QQ/M3</t>
  </si>
  <si>
    <t>ZAPATA DE COLUMNA C2 (1.40 X 1.40X 0.35 ) 1.93 QQ/M3</t>
  </si>
  <si>
    <t>.ZAPATA DE COLUMNA C1)- 1.78QQ/M3</t>
  </si>
  <si>
    <t>MURO 0.25 - 3.05 QQ/M3</t>
  </si>
  <si>
    <t>COLUMNA C2 (0.35 X 0.35) - 5.39 QQ/M3</t>
  </si>
  <si>
    <t>LOSA DE FONDO 0.15 - 1.01 QQ/M3</t>
  </si>
  <si>
    <t>BOTE DE MATERIAL CON CAMION  DISTANCIA 5 KM (INC. ESPARCIMIENTO EN BOTADERO)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</si>
  <si>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</si>
  <si>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</si>
  <si>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</si>
  <si>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</si>
  <si>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</si>
  <si>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</si>
  <si>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</si>
  <si>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</si>
  <si>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</si>
  <si>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</si>
  <si>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7.1.17.1</t>
  </si>
  <si>
    <t>7.1.17.2</t>
  </si>
  <si>
    <t>7.1.17.3</t>
  </si>
  <si>
    <t xml:space="preserve">ESTUDIOS (SOCIALES, AMBIENTALES, GEOTECNICO, TOPOGRAFICO, DE CALIDAD, ETC) </t>
  </si>
  <si>
    <t xml:space="preserve">MEDIDA DE COMPENSACION AMBIENTAL </t>
  </si>
  <si>
    <t>DISEÑO Y SUPERVISION DE  OBRA</t>
  </si>
  <si>
    <t>M3/KM</t>
  </si>
  <si>
    <t xml:space="preserve">TAPE PLASTICO </t>
  </si>
  <si>
    <t xml:space="preserve">TAPE DE GOMA </t>
  </si>
  <si>
    <t xml:space="preserve">ZETA PARA INTERCONECTAR LA LINEA DE IMPULSION DE 4" </t>
  </si>
  <si>
    <t>EXCAVACION MATERIAL  NO CLASIFICADO A MANO</t>
  </si>
  <si>
    <t>DE Ø6" PVC (SDR-21) C/J.G.</t>
  </si>
  <si>
    <t>ANCLAJE  DE H.A.PARA  PIEZAS ESPECIALES  (SEGUN DETALLE)</t>
  </si>
  <si>
    <t>ANCLAJES DE H.S. (SEGUN DETALLE)</t>
  </si>
  <si>
    <t>ANCLAJE Y SOPORTES EN H.A. (SEGUN DETALLE)</t>
  </si>
  <si>
    <t>PUERTA MALLA CICLONICA 3M</t>
  </si>
  <si>
    <t>VIGA AMARRE 0.15 x 0.20 - 4.57 QQ/M3</t>
  </si>
  <si>
    <t>LOSA DE TECHO 0.10 - 1.65 QQ/M3</t>
  </si>
  <si>
    <t>HORMIGÓN ARMADO (F'C=180 KG/CM²) EN:</t>
  </si>
  <si>
    <t>ZAPATA MURO 0.98 QQ/M3</t>
  </si>
  <si>
    <t xml:space="preserve">MUROS DE BLOCK </t>
  </si>
  <si>
    <t>TERMINACIÓN DE SUPERFICIE:</t>
  </si>
  <si>
    <t>PAÑETE TECHO</t>
  </si>
  <si>
    <t>PISO HORMIGON  SIMPLE</t>
  </si>
  <si>
    <t>PUERTA DE BARRA CUADRADA  DE (1.80 X1.10 ), COMPLETA INC. INSTALACION</t>
  </si>
  <si>
    <t>ACERA EXTERIOR 0.80</t>
  </si>
  <si>
    <t>MURO BLOCK 6"  SNP CAMARA LLENA</t>
  </si>
  <si>
    <t>CONSTRUCCION NICHO PARA PANEL Y VERJA PERIMETRAL</t>
  </si>
  <si>
    <t>EXCAVACION MATERIAL  CON EQUIPO</t>
  </si>
  <si>
    <t>CODO 6" X 15 ACERO (SCH-40) C/PROTECCION ANTICORROSIVA</t>
  </si>
  <si>
    <t>ASFALTO</t>
  </si>
  <si>
    <t xml:space="preserve">IMPRIMACION </t>
  </si>
  <si>
    <t>SUMINISTRO Y COLOCACION DE ASFALTO</t>
  </si>
  <si>
    <t>SUMINISTRO DE MATERIAL BASE PARA RELLENO</t>
  </si>
  <si>
    <t>EXCAVACCION  DE  MATERIAL COMPACTO C/ EQUIPO   E=0.20</t>
  </si>
  <si>
    <t xml:space="preserve"> MATERIAL ROCA  CON EQUIPO 30%</t>
  </si>
  <si>
    <t>MATERIAL COMPACTO CON EQUIPO 70%</t>
  </si>
  <si>
    <t>TRAMSPORTE DE ASFALTO CALIENTE 40KM</t>
  </si>
  <si>
    <t xml:space="preserve">LIMPIEZA CONTINUA </t>
  </si>
  <si>
    <t>3.1.1</t>
  </si>
  <si>
    <t>3.1.2</t>
  </si>
  <si>
    <t>RELLENO COMPACTADO C/COMPACTADOR MECANICO EN CAPA DE 0.20M</t>
  </si>
  <si>
    <t xml:space="preserve">VALLA  ANUNCIANDO OBRA 6´X8´IMPRESION FULL COLOR CONTENIENDO LOGO DE INAPA , NOMBRE DE PROYECTO Y CONTRATISTA, ESTRUCTURA EN TUBOS GALVANIZADOS 1 1/2"X1 1/2 Y SOPORTE DE TUBO CUADRADO 4" X 4" </t>
  </si>
  <si>
    <t>MATERIAL ROCA  CON EQUIPO 30%</t>
  </si>
  <si>
    <t>REGISTRO P/VALVULA DE AIRE  (INC.TUBO 48" CONCRETO, BASE  Y BORDE SUPERIOR  EN H.S.  Y TAPA DE POLIPROPILENO)</t>
  </si>
  <si>
    <t>ASFALTO  L=451.26</t>
  </si>
  <si>
    <t>DE Ø6" PVC (SDR-26) C/J.G.+ 3% POR PERDIDA DE CAMPANA</t>
  </si>
  <si>
    <t>Obra: EQUIPAMIENTO Y ELECTRIFICACIÓN POZO, LÍNEA DE IMPULSIÓN Y DEPÓSITO  REGULADOR,  AC MULTIPLE  LAS TEJAS - EL RODEO</t>
  </si>
  <si>
    <t>CORTE DE ASFALTO EXTRACCIÓN DE ASFALTO</t>
  </si>
  <si>
    <t xml:space="preserve">EXTRACCIÓN  DE  CARPETA ASFÁLTICA </t>
  </si>
  <si>
    <t xml:space="preserve">BOTE DE CAPETA ASFÁLTICA  C/CAMIÓN D=5KM </t>
  </si>
  <si>
    <t>EXCAVACIÓN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</si>
  <si>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</si>
  <si>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</si>
  <si>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</si>
  <si>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</si>
  <si>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ITBIS HONORARIOS PROFESIONALES (07-2007)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</si>
</sst>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0;[Red]#,##0.00"/>
    <numFmt numFmtId="168" formatCode="_-* #,##0.00_-;\-* #,##0.00_-;_-* &quot;-&quot;??_-;_-@_-"/>
    <numFmt numFmtId="169" formatCode="0.0"/>
    <numFmt numFmtId="170" formatCode="#,##0.00_ ;\-#,##0.00\ "/>
    <numFmt numFmtId="171" formatCode="0.0%"/>
    <numFmt numFmtId="172" formatCode="_-* #,##0.00\ _R_D_$_-;\-* #,##0.00\ _R_D_$_-;_-* &quot;-&quot;??\ _R_D_$_-;_-@_-"/>
    <numFmt numFmtId="173" formatCode="_-* #,##0.00\ _P_t_s_-;\-* #,##0.00\ _P_t_s_-;_-* &quot;-&quot;??\ _P_t_s_-;_-@_-"/>
    <numFmt numFmtId="174" formatCode="0.000"/>
    <numFmt numFmtId="175" formatCode="0.00_)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."/>
    <numFmt numFmtId="179" formatCode="#.0"/>
    <numFmt numFmtId="180" formatCode="#.00"/>
    <numFmt numFmtId="181" formatCode="General_)"/>
    <numFmt numFmtId="182" formatCode="#,##0.00\ &quot;€&quot;;[Red]\-#,##0.00\ &quot;€&quot;"/>
    <numFmt numFmtId="183" formatCode="#,##0.0_);\(#,##0.0\)"/>
    <numFmt numFmtId="184" formatCode="_-* #,##0\ _€_-;\-* #,##0\ _€_-;_-* &quot;-&quot;\ _€_-;_-@_-"/>
    <numFmt numFmtId="185" formatCode="&quot;Sí&quot;;&quot;Sí&quot;;&quot;No&quot;"/>
    <numFmt numFmtId="186" formatCode="_-[$€]* #,##0.00_-;\-[$€]* #,##0.00_-;_-[$€]* &quot;-&quot;??_-;_-@_-"/>
    <numFmt numFmtId="187" formatCode="_-* #,##0.00\ &quot;Pts&quot;_-;\-* #,##0.00\ &quot;Pts&quot;_-;_-* &quot;-&quot;??\ &quot;Pts&quot;_-;_-@_-"/>
    <numFmt numFmtId="188" formatCode="#,##0.0"/>
    <numFmt numFmtId="189" formatCode="#,##0;\-#,##0"/>
    <numFmt numFmtId="190" formatCode="0.00;[Red]0.00"/>
    <numFmt numFmtId="191" formatCode="#,##0.0\ _€;\-#,##0.0\ _€"/>
    <numFmt numFmtId="192" formatCode="#,##0.0_ ;\-#,##0.0\ "/>
    <numFmt numFmtId="193" formatCode="mmmm\ d\,\ yyyy"/>
    <numFmt numFmtId="194" formatCode="_-[$€-2]* #,##0.00_-;\-[$€-2]* #,##0.00_-;_-[$€-2]* &quot;-&quot;??_-"/>
    <numFmt numFmtId="195" formatCode="0.000%"/>
    <numFmt numFmtId="196" formatCode="_ * #,##0.00_ ;_ * \-#,##0.00_ ;_ * &quot;-&quot;??_ ;_ @_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Tms Rmn"/>
    </font>
    <font>
      <sz val="9"/>
      <color theme="1"/>
      <name val="Arial"/>
      <family val="2"/>
    </font>
    <font>
      <sz val="10"/>
      <color rgb="FFFF0000"/>
      <name val="Calibri"/>
      <family val="2"/>
      <scheme val="minor"/>
    </font>
    <font>
      <sz val="12"/>
      <color rgb="FFFF0000"/>
      <name val="Times New Roman"/>
      <family val="1"/>
    </font>
    <font>
      <vertAlign val="superscript"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19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5" fillId="0" borderId="0"/>
    <xf numFmtId="39" fontId="10" fillId="0" borderId="0"/>
    <xf numFmtId="9" fontId="5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9" applyNumberFormat="0" applyAlignment="0" applyProtection="0"/>
    <xf numFmtId="0" fontId="27" fillId="22" borderId="10" applyNumberFormat="0" applyAlignment="0" applyProtection="0"/>
    <xf numFmtId="4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23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0" fontId="31" fillId="12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3" borderId="9" applyNumberFormat="0" applyAlignment="0" applyProtection="0"/>
    <xf numFmtId="0" fontId="36" fillId="0" borderId="14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37" fillId="0" borderId="0"/>
    <xf numFmtId="175" fontId="38" fillId="0" borderId="0"/>
    <xf numFmtId="0" fontId="5" fillId="0" borderId="0"/>
    <xf numFmtId="0" fontId="5" fillId="0" borderId="0"/>
    <xf numFmtId="0" fontId="5" fillId="0" borderId="0"/>
    <xf numFmtId="39" fontId="10" fillId="0" borderId="0"/>
    <xf numFmtId="0" fontId="5" fillId="0" borderId="0"/>
    <xf numFmtId="0" fontId="21" fillId="0" borderId="0"/>
    <xf numFmtId="0" fontId="5" fillId="0" borderId="0"/>
    <xf numFmtId="0" fontId="5" fillId="10" borderId="15" applyNumberFormat="0" applyFont="0" applyAlignment="0" applyProtection="0"/>
    <xf numFmtId="0" fontId="39" fillId="7" borderId="16" applyNumberFormat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5" fillId="0" borderId="0" applyFont="0" applyFill="0" applyBorder="0" applyAlignment="0" applyProtection="0"/>
    <xf numFmtId="166" fontId="41" fillId="0" borderId="0" applyFont="0" applyFill="0" applyBorder="0" applyAlignment="0" applyProtection="0"/>
    <xf numFmtId="172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39" fontId="42" fillId="0" borderId="0"/>
    <xf numFmtId="0" fontId="5" fillId="0" borderId="0"/>
    <xf numFmtId="181" fontId="15" fillId="0" borderId="0"/>
    <xf numFmtId="179" fontId="37" fillId="0" borderId="0"/>
    <xf numFmtId="0" fontId="5" fillId="0" borderId="0"/>
    <xf numFmtId="0" fontId="5" fillId="0" borderId="0"/>
    <xf numFmtId="179" fontId="37" fillId="0" borderId="0"/>
    <xf numFmtId="0" fontId="3" fillId="0" borderId="0"/>
    <xf numFmtId="180" fontId="37" fillId="0" borderId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9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5" fillId="0" borderId="0"/>
    <xf numFmtId="39" fontId="42" fillId="0" borderId="0"/>
    <xf numFmtId="39" fontId="42" fillId="0" borderId="0"/>
    <xf numFmtId="0" fontId="5" fillId="0" borderId="0"/>
    <xf numFmtId="0" fontId="18" fillId="0" borderId="0"/>
    <xf numFmtId="39" fontId="10" fillId="0" borderId="0"/>
    <xf numFmtId="39" fontId="42" fillId="0" borderId="0"/>
    <xf numFmtId="39" fontId="42" fillId="0" borderId="0"/>
    <xf numFmtId="0" fontId="5" fillId="0" borderId="0"/>
    <xf numFmtId="193" fontId="15" fillId="0" borderId="0"/>
    <xf numFmtId="0" fontId="11" fillId="0" borderId="0"/>
    <xf numFmtId="39" fontId="42" fillId="0" borderId="0"/>
    <xf numFmtId="39" fontId="10" fillId="0" borderId="0"/>
    <xf numFmtId="0" fontId="5" fillId="0" borderId="0"/>
    <xf numFmtId="0" fontId="5" fillId="0" borderId="0"/>
    <xf numFmtId="0" fontId="23" fillId="0" borderId="0"/>
    <xf numFmtId="39" fontId="10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97">
    <xf numFmtId="0" fontId="0" fillId="0" borderId="0" xfId="0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0" fontId="5" fillId="2" borderId="0" xfId="0" applyFont="1" applyFill="1" applyAlignment="1"/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 wrapText="1"/>
    </xf>
    <xf numFmtId="0" fontId="5" fillId="3" borderId="0" xfId="18" applyFont="1" applyFill="1"/>
    <xf numFmtId="39" fontId="9" fillId="2" borderId="4" xfId="0" applyNumberFormat="1" applyFont="1" applyFill="1" applyBorder="1" applyAlignment="1" applyProtection="1">
      <alignment vertical="top" wrapText="1"/>
      <protection locked="0"/>
    </xf>
    <xf numFmtId="39" fontId="9" fillId="2" borderId="0" xfId="0" applyNumberFormat="1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vertical="top" wrapText="1"/>
    </xf>
    <xf numFmtId="0" fontId="4" fillId="5" borderId="4" xfId="0" applyFont="1" applyFill="1" applyBorder="1" applyAlignment="1" applyProtection="1">
      <alignment horizontal="center" vertical="top" wrapText="1"/>
    </xf>
    <xf numFmtId="4" fontId="5" fillId="5" borderId="4" xfId="0" applyNumberFormat="1" applyFont="1" applyFill="1" applyBorder="1" applyAlignment="1" applyProtection="1">
      <alignment horizontal="center" vertical="top" wrapText="1"/>
    </xf>
    <xf numFmtId="39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4" fontId="5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190" fontId="5" fillId="2" borderId="4" xfId="0" applyNumberFormat="1" applyFont="1" applyFill="1" applyBorder="1" applyAlignment="1" applyProtection="1">
      <alignment horizontal="right" vertical="center"/>
    </xf>
    <xf numFmtId="39" fontId="16" fillId="2" borderId="4" xfId="0" applyNumberFormat="1" applyFont="1" applyFill="1" applyBorder="1" applyAlignment="1" applyProtection="1">
      <alignment horizontal="right" vertical="center"/>
      <protection locked="0"/>
    </xf>
    <xf numFmtId="39" fontId="5" fillId="2" borderId="4" xfId="0" applyNumberFormat="1" applyFont="1" applyFill="1" applyBorder="1" applyAlignment="1" applyProtection="1">
      <alignment vertical="center"/>
      <protection locked="0"/>
    </xf>
    <xf numFmtId="0" fontId="5" fillId="25" borderId="4" xfId="0" applyFont="1" applyFill="1" applyBorder="1" applyAlignment="1" applyProtection="1">
      <alignment vertical="top"/>
    </xf>
    <xf numFmtId="0" fontId="4" fillId="25" borderId="4" xfId="0" applyFont="1" applyFill="1" applyBorder="1" applyAlignment="1" applyProtection="1">
      <alignment horizontal="center" vertical="top" wrapText="1"/>
    </xf>
    <xf numFmtId="4" fontId="5" fillId="25" borderId="4" xfId="0" applyNumberFormat="1" applyFont="1" applyFill="1" applyBorder="1" applyAlignment="1" applyProtection="1">
      <alignment horizontal="center" vertical="top"/>
    </xf>
    <xf numFmtId="4" fontId="5" fillId="2" borderId="4" xfId="3" applyNumberFormat="1" applyFont="1" applyFill="1" applyBorder="1" applyAlignment="1" applyProtection="1">
      <alignment vertical="center" wrapText="1"/>
    </xf>
    <xf numFmtId="4" fontId="5" fillId="2" borderId="4" xfId="3" applyNumberFormat="1" applyFont="1" applyFill="1" applyBorder="1" applyAlignment="1" applyProtection="1">
      <alignment wrapText="1"/>
    </xf>
    <xf numFmtId="0" fontId="4" fillId="2" borderId="0" xfId="0" applyFont="1" applyFill="1" applyAlignment="1">
      <alignment horizontal="center" vertical="top" wrapText="1"/>
    </xf>
    <xf numFmtId="0" fontId="16" fillId="26" borderId="0" xfId="0" applyFont="1" applyFill="1" applyBorder="1"/>
    <xf numFmtId="0" fontId="16" fillId="2" borderId="0" xfId="20" applyFont="1" applyFill="1"/>
    <xf numFmtId="0" fontId="44" fillId="6" borderId="4" xfId="0" applyFont="1" applyFill="1" applyBorder="1"/>
    <xf numFmtId="0" fontId="16" fillId="3" borderId="0" xfId="0" applyFont="1" applyFill="1" applyBorder="1" applyAlignment="1">
      <alignment vertical="top"/>
    </xf>
    <xf numFmtId="0" fontId="44" fillId="6" borderId="0" xfId="0" applyFont="1" applyFill="1" applyBorder="1"/>
    <xf numFmtId="0" fontId="45" fillId="2" borderId="0" xfId="0" applyFont="1" applyFill="1" applyBorder="1"/>
    <xf numFmtId="0" fontId="16" fillId="6" borderId="0" xfId="0" applyFont="1" applyFill="1" applyBorder="1" applyAlignment="1">
      <alignment vertical="top"/>
    </xf>
    <xf numFmtId="0" fontId="16" fillId="6" borderId="0" xfId="0" applyFont="1" applyFill="1" applyAlignment="1">
      <alignment vertical="top"/>
    </xf>
    <xf numFmtId="0" fontId="45" fillId="27" borderId="0" xfId="0" applyFont="1" applyFill="1" applyBorder="1"/>
    <xf numFmtId="0" fontId="16" fillId="2" borderId="0" xfId="0" applyFont="1" applyFill="1" applyBorder="1"/>
    <xf numFmtId="0" fontId="44" fillId="2" borderId="0" xfId="0" applyFont="1" applyFill="1" applyBorder="1"/>
    <xf numFmtId="0" fontId="45" fillId="4" borderId="0" xfId="0" applyFont="1" applyFill="1" applyBorder="1"/>
    <xf numFmtId="0" fontId="16" fillId="3" borderId="0" xfId="0" applyFont="1" applyFill="1" applyAlignment="1">
      <alignment vertical="top"/>
    </xf>
    <xf numFmtId="4" fontId="5" fillId="2" borderId="5" xfId="3" applyNumberFormat="1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4" fontId="5" fillId="2" borderId="0" xfId="0" applyNumberFormat="1" applyFont="1" applyFill="1" applyAlignment="1" applyProtection="1">
      <alignment vertical="top" wrapText="1"/>
    </xf>
    <xf numFmtId="0" fontId="19" fillId="2" borderId="1" xfId="0" applyFont="1" applyFill="1" applyBorder="1" applyAlignment="1" applyProtection="1">
      <alignment horizontal="center" vertical="center" wrapText="1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4" fontId="19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167" fontId="4" fillId="2" borderId="3" xfId="0" applyNumberFormat="1" applyFont="1" applyFill="1" applyBorder="1" applyAlignment="1" applyProtection="1">
      <alignment vertical="top" wrapText="1"/>
    </xf>
    <xf numFmtId="167" fontId="4" fillId="2" borderId="3" xfId="0" applyNumberFormat="1" applyFont="1" applyFill="1" applyBorder="1" applyAlignment="1" applyProtection="1">
      <alignment horizontal="center" vertical="top" wrapText="1"/>
    </xf>
    <xf numFmtId="4" fontId="4" fillId="2" borderId="3" xfId="0" applyNumberFormat="1" applyFont="1" applyFill="1" applyBorder="1" applyAlignment="1" applyProtection="1">
      <alignment vertical="top" wrapText="1"/>
    </xf>
    <xf numFmtId="167" fontId="5" fillId="2" borderId="4" xfId="0" applyNumberFormat="1" applyFont="1" applyFill="1" applyBorder="1" applyAlignment="1" applyProtection="1">
      <alignment vertical="top" wrapText="1"/>
    </xf>
    <xf numFmtId="167" fontId="5" fillId="2" borderId="4" xfId="0" applyNumberFormat="1" applyFont="1" applyFill="1" applyBorder="1" applyAlignment="1" applyProtection="1">
      <alignment horizontal="center" vertical="top" wrapText="1"/>
    </xf>
    <xf numFmtId="4" fontId="5" fillId="2" borderId="4" xfId="0" applyNumberFormat="1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5" fillId="2" borderId="4" xfId="0" applyFont="1" applyFill="1" applyBorder="1" applyAlignment="1" applyProtection="1">
      <alignment horizontal="righ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167" fontId="5" fillId="2" borderId="4" xfId="0" applyNumberFormat="1" applyFont="1" applyFill="1" applyBorder="1" applyAlignment="1" applyProtection="1">
      <alignment wrapText="1"/>
    </xf>
    <xf numFmtId="167" fontId="5" fillId="2" borderId="4" xfId="0" applyNumberFormat="1" applyFont="1" applyFill="1" applyBorder="1" applyAlignment="1" applyProtection="1">
      <alignment horizontal="center" wrapText="1"/>
    </xf>
    <xf numFmtId="4" fontId="5" fillId="2" borderId="4" xfId="0" applyNumberFormat="1" applyFont="1" applyFill="1" applyBorder="1" applyAlignment="1" applyProtection="1">
      <alignment wrapText="1"/>
    </xf>
    <xf numFmtId="1" fontId="5" fillId="2" borderId="4" xfId="9" applyNumberFormat="1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wrapText="1"/>
    </xf>
    <xf numFmtId="4" fontId="5" fillId="2" borderId="4" xfId="0" applyNumberFormat="1" applyFont="1" applyFill="1" applyBorder="1" applyAlignment="1" applyProtection="1"/>
    <xf numFmtId="4" fontId="5" fillId="2" borderId="4" xfId="0" applyNumberFormat="1" applyFont="1" applyFill="1" applyBorder="1" applyAlignment="1" applyProtection="1">
      <alignment horizontal="center"/>
    </xf>
    <xf numFmtId="169" fontId="5" fillId="2" borderId="4" xfId="9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wrapText="1"/>
    </xf>
    <xf numFmtId="49" fontId="5" fillId="24" borderId="8" xfId="89" applyNumberFormat="1" applyFont="1" applyFill="1" applyBorder="1" applyAlignment="1" applyProtection="1">
      <alignment horizontal="left" vertical="top" wrapText="1"/>
    </xf>
    <xf numFmtId="0" fontId="4" fillId="24" borderId="8" xfId="89" applyFont="1" applyFill="1" applyBorder="1" applyAlignment="1" applyProtection="1">
      <alignment horizontal="right" vertical="top" wrapText="1"/>
    </xf>
    <xf numFmtId="0" fontId="4" fillId="24" borderId="8" xfId="89" applyFont="1" applyFill="1" applyBorder="1" applyAlignment="1" applyProtection="1">
      <alignment vertical="top" wrapText="1"/>
    </xf>
    <xf numFmtId="167" fontId="4" fillId="2" borderId="4" xfId="0" applyNumberFormat="1" applyFont="1" applyFill="1" applyBorder="1" applyAlignment="1" applyProtection="1">
      <alignment wrapText="1"/>
    </xf>
    <xf numFmtId="167" fontId="4" fillId="2" borderId="4" xfId="0" applyNumberFormat="1" applyFont="1" applyFill="1" applyBorder="1" applyAlignment="1" applyProtection="1">
      <alignment horizontal="center" wrapText="1"/>
    </xf>
    <xf numFmtId="0" fontId="5" fillId="24" borderId="8" xfId="89" applyFont="1" applyFill="1" applyBorder="1" applyAlignment="1" applyProtection="1">
      <alignment horizontal="right" vertical="top" wrapText="1"/>
    </xf>
    <xf numFmtId="0" fontId="5" fillId="24" borderId="8" xfId="89" applyFont="1" applyFill="1" applyBorder="1" applyAlignment="1" applyProtection="1">
      <alignment vertical="top" wrapText="1"/>
    </xf>
    <xf numFmtId="0" fontId="5" fillId="24" borderId="8" xfId="89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right" wrapText="1"/>
    </xf>
    <xf numFmtId="0" fontId="5" fillId="2" borderId="4" xfId="0" applyFont="1" applyFill="1" applyBorder="1" applyAlignment="1" applyProtection="1">
      <alignment horizontal="left" wrapText="1"/>
    </xf>
    <xf numFmtId="43" fontId="5" fillId="2" borderId="4" xfId="1" applyFont="1" applyFill="1" applyBorder="1" applyAlignment="1" applyProtection="1"/>
    <xf numFmtId="0" fontId="5" fillId="2" borderId="4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/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/>
    <xf numFmtId="43" fontId="5" fillId="2" borderId="0" xfId="1" applyFont="1" applyFill="1" applyBorder="1" applyAlignment="1" applyProtection="1"/>
    <xf numFmtId="0" fontId="5" fillId="2" borderId="5" xfId="0" applyFont="1" applyFill="1" applyBorder="1" applyAlignment="1" applyProtection="1">
      <alignment horizontal="right" vertical="top" wrapText="1"/>
    </xf>
    <xf numFmtId="0" fontId="5" fillId="2" borderId="5" xfId="0" applyFont="1" applyFill="1" applyBorder="1" applyAlignment="1" applyProtection="1"/>
    <xf numFmtId="43" fontId="5" fillId="2" borderId="17" xfId="1" applyFont="1" applyFill="1" applyBorder="1" applyAlignment="1" applyProtection="1"/>
    <xf numFmtId="0" fontId="5" fillId="2" borderId="5" xfId="0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167" fontId="5" fillId="2" borderId="4" xfId="0" applyNumberFormat="1" applyFont="1" applyFill="1" applyBorder="1" applyAlignment="1" applyProtection="1">
      <alignment horizontal="center"/>
    </xf>
    <xf numFmtId="167" fontId="5" fillId="2" borderId="4" xfId="0" applyNumberFormat="1" applyFont="1" applyFill="1" applyBorder="1" applyAlignment="1" applyProtection="1">
      <alignment horizontal="right"/>
    </xf>
    <xf numFmtId="167" fontId="5" fillId="2" borderId="0" xfId="0" applyNumberFormat="1" applyFont="1" applyFill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1" fontId="4" fillId="2" borderId="4" xfId="9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wrapText="1"/>
    </xf>
    <xf numFmtId="49" fontId="5" fillId="24" borderId="0" xfId="89" applyNumberFormat="1" applyFont="1" applyFill="1" applyBorder="1" applyAlignment="1" applyProtection="1">
      <alignment horizontal="left" vertical="top" wrapText="1"/>
    </xf>
    <xf numFmtId="4" fontId="5" fillId="2" borderId="4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right" vertical="top" wrapText="1"/>
    </xf>
    <xf numFmtId="167" fontId="5" fillId="5" borderId="4" xfId="0" applyNumberFormat="1" applyFont="1" applyFill="1" applyBorder="1" applyAlignment="1" applyProtection="1">
      <alignment vertical="top" wrapText="1"/>
    </xf>
    <xf numFmtId="167" fontId="5" fillId="5" borderId="4" xfId="0" applyNumberFormat="1" applyFont="1" applyFill="1" applyBorder="1" applyAlignment="1" applyProtection="1">
      <alignment horizontal="center" vertical="top" wrapText="1"/>
    </xf>
    <xf numFmtId="1" fontId="8" fillId="2" borderId="4" xfId="0" applyNumberFormat="1" applyFont="1" applyFill="1" applyBorder="1" applyAlignment="1" applyProtection="1">
      <alignment horizontal="right" vertical="top" wrapText="1"/>
    </xf>
    <xf numFmtId="0" fontId="8" fillId="2" borderId="4" xfId="0" applyFont="1" applyFill="1" applyBorder="1" applyAlignment="1" applyProtection="1">
      <alignment wrapText="1"/>
    </xf>
    <xf numFmtId="169" fontId="7" fillId="2" borderId="4" xfId="0" applyNumberFormat="1" applyFont="1" applyFill="1" applyBorder="1" applyAlignment="1" applyProtection="1">
      <alignment horizontal="right" vertical="top" wrapText="1"/>
    </xf>
    <xf numFmtId="0" fontId="7" fillId="2" borderId="4" xfId="0" applyFont="1" applyFill="1" applyBorder="1" applyAlignment="1" applyProtection="1">
      <alignment wrapText="1"/>
    </xf>
    <xf numFmtId="167" fontId="7" fillId="2" borderId="4" xfId="0" applyNumberFormat="1" applyFont="1" applyFill="1" applyBorder="1" applyAlignment="1" applyProtection="1">
      <alignment horizontal="right" wrapText="1"/>
    </xf>
    <xf numFmtId="167" fontId="43" fillId="2" borderId="4" xfId="0" applyNumberFormat="1" applyFont="1" applyFill="1" applyBorder="1" applyAlignment="1" applyProtection="1">
      <alignment horizontal="center" wrapText="1"/>
    </xf>
    <xf numFmtId="167" fontId="7" fillId="2" borderId="4" xfId="0" applyNumberFormat="1" applyFont="1" applyFill="1" applyBorder="1" applyAlignment="1" applyProtection="1">
      <alignment horizontal="center" wrapText="1"/>
    </xf>
    <xf numFmtId="169" fontId="7" fillId="2" borderId="4" xfId="0" applyNumberFormat="1" applyFont="1" applyFill="1" applyBorder="1" applyAlignment="1" applyProtection="1">
      <alignment horizontal="right" wrapText="1"/>
    </xf>
    <xf numFmtId="0" fontId="5" fillId="2" borderId="4" xfId="4" applyFont="1" applyFill="1" applyBorder="1" applyAlignment="1" applyProtection="1">
      <alignment horizontal="right" vertical="justify" wrapText="1"/>
    </xf>
    <xf numFmtId="167" fontId="5" fillId="2" borderId="4" xfId="4" applyNumberFormat="1" applyFont="1" applyFill="1" applyBorder="1" applyAlignment="1" applyProtection="1">
      <alignment horizontal="right" wrapText="1"/>
    </xf>
    <xf numFmtId="167" fontId="5" fillId="2" borderId="4" xfId="4" applyNumberFormat="1" applyFont="1" applyFill="1" applyBorder="1" applyAlignment="1" applyProtection="1">
      <alignment horizontal="center" wrapText="1"/>
    </xf>
    <xf numFmtId="0" fontId="5" fillId="2" borderId="4" xfId="4" applyFont="1" applyFill="1" applyBorder="1" applyAlignment="1" applyProtection="1">
      <alignment horizontal="right" wrapText="1"/>
    </xf>
    <xf numFmtId="0" fontId="5" fillId="24" borderId="8" xfId="89" applyFont="1" applyFill="1" applyBorder="1" applyAlignment="1" applyProtection="1">
      <alignment wrapText="1"/>
    </xf>
    <xf numFmtId="0" fontId="4" fillId="2" borderId="4" xfId="4" applyFont="1" applyFill="1" applyBorder="1" applyAlignment="1" applyProtection="1">
      <alignment vertical="justify" wrapText="1"/>
    </xf>
    <xf numFmtId="0" fontId="4" fillId="2" borderId="4" xfId="4" applyFont="1" applyFill="1" applyBorder="1" applyAlignment="1" applyProtection="1">
      <alignment horizontal="left" vertical="justify" wrapText="1"/>
    </xf>
    <xf numFmtId="167" fontId="5" fillId="2" borderId="4" xfId="4" applyNumberFormat="1" applyFont="1" applyFill="1" applyBorder="1" applyAlignment="1" applyProtection="1">
      <alignment horizontal="right" vertical="justify" wrapText="1"/>
    </xf>
    <xf numFmtId="167" fontId="5" fillId="2" borderId="4" xfId="4" applyNumberFormat="1" applyFont="1" applyFill="1" applyBorder="1" applyAlignment="1" applyProtection="1">
      <alignment horizontal="center" vertical="justify" wrapText="1"/>
    </xf>
    <xf numFmtId="0" fontId="5" fillId="2" borderId="4" xfId="4" applyFont="1" applyFill="1" applyBorder="1" applyAlignment="1" applyProtection="1">
      <alignment vertical="justify" wrapText="1"/>
    </xf>
    <xf numFmtId="0" fontId="5" fillId="2" borderId="4" xfId="4" applyFont="1" applyFill="1" applyBorder="1" applyAlignment="1" applyProtection="1">
      <alignment horizontal="left" vertical="justify" wrapText="1"/>
    </xf>
    <xf numFmtId="0" fontId="5" fillId="2" borderId="5" xfId="4" applyFont="1" applyFill="1" applyBorder="1" applyAlignment="1" applyProtection="1">
      <alignment vertical="justify" wrapText="1"/>
    </xf>
    <xf numFmtId="0" fontId="5" fillId="2" borderId="5" xfId="4" applyFont="1" applyFill="1" applyBorder="1" applyAlignment="1" applyProtection="1">
      <alignment horizontal="left" vertical="justify" wrapText="1"/>
    </xf>
    <xf numFmtId="167" fontId="5" fillId="2" borderId="5" xfId="4" applyNumberFormat="1" applyFont="1" applyFill="1" applyBorder="1" applyAlignment="1" applyProtection="1">
      <alignment horizontal="right" vertical="justify" wrapText="1"/>
    </xf>
    <xf numFmtId="167" fontId="5" fillId="2" borderId="4" xfId="4" applyNumberFormat="1" applyFont="1" applyFill="1" applyBorder="1" applyAlignment="1" applyProtection="1">
      <alignment horizontal="right" vertical="center" wrapText="1"/>
    </xf>
    <xf numFmtId="167" fontId="5" fillId="2" borderId="4" xfId="4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wrapText="1"/>
    </xf>
    <xf numFmtId="0" fontId="5" fillId="24" borderId="4" xfId="89" applyFont="1" applyFill="1" applyBorder="1" applyAlignment="1" applyProtection="1">
      <alignment vertical="top" wrapText="1"/>
    </xf>
    <xf numFmtId="0" fontId="5" fillId="2" borderId="4" xfId="4" applyFont="1" applyFill="1" applyBorder="1" applyAlignment="1" applyProtection="1">
      <alignment horizontal="left" wrapText="1"/>
    </xf>
    <xf numFmtId="169" fontId="7" fillId="2" borderId="4" xfId="0" applyNumberFormat="1" applyFont="1" applyFill="1" applyBorder="1" applyAlignment="1" applyProtection="1">
      <alignment horizontal="right" vertical="center" wrapText="1"/>
    </xf>
    <xf numFmtId="0" fontId="5" fillId="2" borderId="4" xfId="4" applyFont="1" applyFill="1" applyBorder="1" applyAlignment="1" applyProtection="1">
      <alignment horizontal="right" vertical="center" wrapText="1"/>
    </xf>
    <xf numFmtId="0" fontId="4" fillId="2" borderId="4" xfId="4" applyFont="1" applyFill="1" applyBorder="1" applyAlignment="1" applyProtection="1">
      <alignment horizontal="right" vertical="justify" wrapText="1"/>
    </xf>
    <xf numFmtId="0" fontId="5" fillId="2" borderId="5" xfId="4" applyFont="1" applyFill="1" applyBorder="1" applyAlignment="1" applyProtection="1">
      <alignment horizontal="right" vertical="justify" wrapText="1"/>
    </xf>
    <xf numFmtId="0" fontId="7" fillId="2" borderId="5" xfId="0" applyFont="1" applyFill="1" applyBorder="1" applyAlignment="1" applyProtection="1">
      <alignment wrapText="1"/>
    </xf>
    <xf numFmtId="0" fontId="4" fillId="23" borderId="4" xfId="0" applyFont="1" applyFill="1" applyBorder="1" applyAlignment="1" applyProtection="1">
      <alignment horizontal="center" vertical="top" wrapText="1"/>
    </xf>
    <xf numFmtId="167" fontId="4" fillId="23" borderId="4" xfId="0" applyNumberFormat="1" applyFont="1" applyFill="1" applyBorder="1" applyAlignment="1" applyProtection="1">
      <alignment horizontal="center" vertical="top" wrapText="1"/>
    </xf>
    <xf numFmtId="167" fontId="4" fillId="2" borderId="4" xfId="0" applyNumberFormat="1" applyFont="1" applyFill="1" applyBorder="1" applyAlignment="1" applyProtection="1">
      <alignment horizontal="center" vertical="top" wrapText="1"/>
    </xf>
    <xf numFmtId="169" fontId="4" fillId="2" borderId="4" xfId="0" applyNumberFormat="1" applyFont="1" applyFill="1" applyBorder="1" applyAlignment="1" applyProtection="1">
      <alignment horizontal="center" vertical="top" wrapText="1"/>
    </xf>
    <xf numFmtId="3" fontId="5" fillId="2" borderId="4" xfId="3" applyNumberFormat="1" applyFont="1" applyFill="1" applyBorder="1" applyAlignment="1" applyProtection="1">
      <alignment horizontal="right" vertical="top" wrapText="1"/>
    </xf>
    <xf numFmtId="49" fontId="5" fillId="2" borderId="4" xfId="3" applyNumberFormat="1" applyFont="1" applyFill="1" applyBorder="1" applyAlignment="1" applyProtection="1">
      <alignment horizontal="left" vertical="top" wrapText="1"/>
    </xf>
    <xf numFmtId="39" fontId="5" fillId="2" borderId="4" xfId="3" applyNumberFormat="1" applyFont="1" applyFill="1" applyBorder="1" applyAlignment="1" applyProtection="1">
      <alignment horizontal="center" vertical="center"/>
    </xf>
    <xf numFmtId="3" fontId="4" fillId="2" borderId="4" xfId="3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vertical="center"/>
    </xf>
    <xf numFmtId="188" fontId="5" fillId="2" borderId="4" xfId="3" applyNumberFormat="1" applyFont="1" applyFill="1" applyBorder="1" applyAlignment="1" applyProtection="1">
      <alignment horizontal="right" vertical="top" wrapText="1"/>
    </xf>
    <xf numFmtId="49" fontId="4" fillId="2" borderId="4" xfId="3" applyNumberFormat="1" applyFont="1" applyFill="1" applyBorder="1" applyAlignment="1" applyProtection="1">
      <alignment horizontal="left" vertical="top" wrapText="1"/>
    </xf>
    <xf numFmtId="39" fontId="5" fillId="2" borderId="4" xfId="3" applyNumberFormat="1" applyFont="1" applyFill="1" applyBorder="1" applyAlignment="1" applyProtection="1">
      <alignment horizontal="center"/>
    </xf>
    <xf numFmtId="3" fontId="5" fillId="2" borderId="5" xfId="3" applyNumberFormat="1" applyFont="1" applyFill="1" applyBorder="1" applyAlignment="1" applyProtection="1">
      <alignment horizontal="right" vertical="top" wrapText="1"/>
    </xf>
    <xf numFmtId="49" fontId="5" fillId="2" borderId="5" xfId="3" applyNumberFormat="1" applyFont="1" applyFill="1" applyBorder="1" applyAlignment="1" applyProtection="1">
      <alignment horizontal="left" vertical="top" wrapText="1"/>
    </xf>
    <xf numFmtId="169" fontId="5" fillId="2" borderId="4" xfId="0" applyNumberFormat="1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left" wrapText="1"/>
    </xf>
    <xf numFmtId="169" fontId="5" fillId="2" borderId="4" xfId="0" applyNumberFormat="1" applyFont="1" applyFill="1" applyBorder="1" applyAlignment="1" applyProtection="1">
      <alignment horizontal="right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right" vertical="top"/>
    </xf>
    <xf numFmtId="0" fontId="4" fillId="2" borderId="4" xfId="0" applyNumberFormat="1" applyFont="1" applyFill="1" applyBorder="1" applyAlignment="1" applyProtection="1">
      <alignment horizontal="center" vertical="top"/>
    </xf>
    <xf numFmtId="167" fontId="13" fillId="2" borderId="4" xfId="0" applyNumberFormat="1" applyFont="1" applyFill="1" applyBorder="1" applyAlignment="1" applyProtection="1">
      <alignment vertical="top"/>
    </xf>
    <xf numFmtId="0" fontId="13" fillId="2" borderId="4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right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167" fontId="13" fillId="2" borderId="4" xfId="0" applyNumberFormat="1" applyFont="1" applyFill="1" applyBorder="1" applyAlignment="1" applyProtection="1">
      <alignment horizontal="right"/>
    </xf>
    <xf numFmtId="0" fontId="13" fillId="2" borderId="4" xfId="0" applyNumberFormat="1" applyFont="1" applyFill="1" applyBorder="1" applyAlignment="1" applyProtection="1">
      <alignment horizontal="center"/>
    </xf>
    <xf numFmtId="191" fontId="5" fillId="2" borderId="4" xfId="85" applyNumberFormat="1" applyFont="1" applyFill="1" applyBorder="1" applyAlignment="1" applyProtection="1">
      <alignment vertical="top" wrapText="1"/>
    </xf>
    <xf numFmtId="0" fontId="5" fillId="2" borderId="4" xfId="85" applyFont="1" applyFill="1" applyBorder="1" applyAlignment="1" applyProtection="1">
      <alignment horizontal="left" vertical="top" wrapText="1"/>
    </xf>
    <xf numFmtId="4" fontId="5" fillId="2" borderId="4" xfId="14" applyNumberFormat="1" applyFont="1" applyFill="1" applyBorder="1" applyAlignment="1" applyProtection="1">
      <alignment horizontal="right" wrapText="1"/>
    </xf>
    <xf numFmtId="167" fontId="5" fillId="2" borderId="4" xfId="85" applyNumberFormat="1" applyFont="1" applyFill="1" applyBorder="1" applyAlignment="1" applyProtection="1">
      <alignment horizontal="center" wrapText="1"/>
    </xf>
    <xf numFmtId="192" fontId="5" fillId="2" borderId="4" xfId="85" applyNumberFormat="1" applyFont="1" applyFill="1" applyBorder="1" applyAlignment="1" applyProtection="1">
      <alignment vertical="top" wrapText="1"/>
    </xf>
    <xf numFmtId="0" fontId="5" fillId="2" borderId="4" xfId="85" applyFont="1" applyFill="1" applyBorder="1" applyAlignment="1" applyProtection="1">
      <alignment vertical="top" wrapText="1"/>
    </xf>
    <xf numFmtId="4" fontId="5" fillId="2" borderId="4" xfId="14" applyNumberFormat="1" applyFont="1" applyFill="1" applyBorder="1" applyAlignment="1" applyProtection="1">
      <alignment horizontal="right" vertical="top" wrapText="1"/>
    </xf>
    <xf numFmtId="167" fontId="5" fillId="2" borderId="4" xfId="85" applyNumberFormat="1" applyFont="1" applyFill="1" applyBorder="1" applyAlignment="1" applyProtection="1">
      <alignment horizontal="center" vertical="top" wrapText="1"/>
    </xf>
    <xf numFmtId="4" fontId="5" fillId="2" borderId="0" xfId="14" applyNumberFormat="1" applyFont="1" applyFill="1" applyBorder="1" applyAlignment="1" applyProtection="1">
      <alignment vertical="top" wrapText="1"/>
    </xf>
    <xf numFmtId="170" fontId="9" fillId="2" borderId="4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left" vertical="top"/>
    </xf>
    <xf numFmtId="170" fontId="5" fillId="2" borderId="4" xfId="85" applyNumberFormat="1" applyFont="1" applyFill="1" applyBorder="1" applyAlignment="1" applyProtection="1">
      <alignment vertical="top" wrapText="1"/>
    </xf>
    <xf numFmtId="181" fontId="5" fillId="2" borderId="4" xfId="0" applyNumberFormat="1" applyFont="1" applyFill="1" applyBorder="1" applyAlignment="1" applyProtection="1">
      <alignment horizontal="justify" vertical="center" wrapText="1"/>
    </xf>
    <xf numFmtId="39" fontId="5" fillId="2" borderId="4" xfId="0" applyNumberFormat="1" applyFont="1" applyFill="1" applyBorder="1" applyAlignment="1" applyProtection="1">
      <alignment horizontal="left" vertical="top"/>
    </xf>
    <xf numFmtId="43" fontId="5" fillId="2" borderId="4" xfId="10" applyNumberFormat="1" applyFont="1" applyFill="1" applyBorder="1" applyAlignment="1" applyProtection="1">
      <alignment horizontal="right" vertical="top" wrapText="1"/>
    </xf>
    <xf numFmtId="170" fontId="9" fillId="2" borderId="4" xfId="0" applyNumberFormat="1" applyFont="1" applyFill="1" applyBorder="1" applyAlignment="1" applyProtection="1">
      <alignment horizontal="right" vertical="top" wrapText="1"/>
    </xf>
    <xf numFmtId="0" fontId="4" fillId="5" borderId="4" xfId="0" applyNumberFormat="1" applyFont="1" applyFill="1" applyBorder="1" applyAlignment="1" applyProtection="1">
      <alignment horizontal="right" vertical="top"/>
    </xf>
    <xf numFmtId="0" fontId="4" fillId="5" borderId="4" xfId="0" applyNumberFormat="1" applyFont="1" applyFill="1" applyBorder="1" applyAlignment="1" applyProtection="1">
      <alignment horizontal="center" vertical="top"/>
    </xf>
    <xf numFmtId="167" fontId="13" fillId="5" borderId="4" xfId="0" applyNumberFormat="1" applyFont="1" applyFill="1" applyBorder="1" applyAlignment="1" applyProtection="1">
      <alignment horizontal="center"/>
    </xf>
    <xf numFmtId="0" fontId="13" fillId="5" borderId="4" xfId="0" applyNumberFormat="1" applyFont="1" applyFill="1" applyBorder="1" applyAlignment="1" applyProtection="1">
      <alignment horizontal="center"/>
    </xf>
    <xf numFmtId="167" fontId="13" fillId="2" borderId="4" xfId="0" applyNumberFormat="1" applyFont="1" applyFill="1" applyBorder="1" applyAlignment="1" applyProtection="1">
      <alignment horizontal="center"/>
    </xf>
    <xf numFmtId="2" fontId="5" fillId="2" borderId="4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2" fontId="9" fillId="2" borderId="4" xfId="10" applyNumberFormat="1" applyFont="1" applyFill="1" applyBorder="1" applyAlignment="1" applyProtection="1">
      <alignment horizontal="right" vertical="top" wrapText="1"/>
    </xf>
    <xf numFmtId="3" fontId="4" fillId="2" borderId="4" xfId="3" applyNumberFormat="1" applyFont="1" applyFill="1" applyBorder="1" applyAlignment="1" applyProtection="1">
      <alignment horizontal="right" wrapText="1"/>
    </xf>
    <xf numFmtId="49" fontId="4" fillId="2" borderId="4" xfId="3" applyNumberFormat="1" applyFont="1" applyFill="1" applyBorder="1" applyAlignment="1" applyProtection="1">
      <alignment horizontal="left" vertical="center" wrapText="1"/>
    </xf>
    <xf numFmtId="4" fontId="5" fillId="2" borderId="4" xfId="3" applyNumberFormat="1" applyFont="1" applyFill="1" applyBorder="1" applyAlignment="1" applyProtection="1">
      <alignment horizontal="right" vertical="center" wrapText="1"/>
    </xf>
    <xf numFmtId="39" fontId="5" fillId="2" borderId="4" xfId="3" applyNumberFormat="1" applyFont="1" applyFill="1" applyBorder="1" applyAlignment="1" applyProtection="1">
      <alignment vertical="center"/>
    </xf>
    <xf numFmtId="49" fontId="5" fillId="2" borderId="4" xfId="3" applyNumberFormat="1" applyFont="1" applyFill="1" applyBorder="1" applyAlignment="1" applyProtection="1">
      <alignment horizontal="left" vertical="center" wrapText="1"/>
    </xf>
    <xf numFmtId="4" fontId="5" fillId="2" borderId="4" xfId="3" applyNumberFormat="1" applyFont="1" applyFill="1" applyBorder="1" applyAlignment="1" applyProtection="1">
      <alignment horizontal="right" wrapText="1"/>
    </xf>
    <xf numFmtId="188" fontId="5" fillId="2" borderId="4" xfId="3" applyNumberFormat="1" applyFont="1" applyFill="1" applyBorder="1" applyAlignment="1" applyProtection="1">
      <alignment horizontal="right" vertical="center" wrapText="1"/>
    </xf>
    <xf numFmtId="4" fontId="5" fillId="2" borderId="4" xfId="3" applyNumberFormat="1" applyFont="1" applyFill="1" applyBorder="1" applyAlignment="1" applyProtection="1">
      <alignment horizontal="right" vertical="top" wrapText="1"/>
    </xf>
    <xf numFmtId="0" fontId="4" fillId="25" borderId="4" xfId="0" applyNumberFormat="1" applyFont="1" applyFill="1" applyBorder="1" applyAlignment="1" applyProtection="1">
      <alignment horizontal="right" vertical="top"/>
    </xf>
    <xf numFmtId="0" fontId="4" fillId="25" borderId="4" xfId="0" applyNumberFormat="1" applyFont="1" applyFill="1" applyBorder="1" applyAlignment="1" applyProtection="1">
      <alignment horizontal="center" vertical="top"/>
    </xf>
    <xf numFmtId="167" fontId="13" fillId="25" borderId="4" xfId="0" applyNumberFormat="1" applyFont="1" applyFill="1" applyBorder="1" applyAlignment="1" applyProtection="1">
      <alignment horizontal="center"/>
    </xf>
    <xf numFmtId="0" fontId="13" fillId="25" borderId="4" xfId="0" applyNumberFormat="1" applyFont="1" applyFill="1" applyBorder="1" applyAlignment="1" applyProtection="1">
      <alignment horizontal="center"/>
    </xf>
    <xf numFmtId="1" fontId="4" fillId="2" borderId="4" xfId="0" applyNumberFormat="1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vertical="top" wrapText="1"/>
    </xf>
    <xf numFmtId="43" fontId="4" fillId="2" borderId="4" xfId="21" applyFont="1" applyFill="1" applyBorder="1" applyAlignment="1" applyProtection="1">
      <alignment vertical="top" wrapText="1"/>
    </xf>
    <xf numFmtId="1" fontId="5" fillId="2" borderId="4" xfId="0" applyNumberFormat="1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center"/>
    </xf>
    <xf numFmtId="43" fontId="4" fillId="2" borderId="4" xfId="21" applyFont="1" applyFill="1" applyBorder="1" applyAlignment="1" applyProtection="1">
      <alignment horizontal="left"/>
    </xf>
    <xf numFmtId="167" fontId="4" fillId="2" borderId="4" xfId="0" applyNumberFormat="1" applyFont="1" applyFill="1" applyBorder="1" applyAlignment="1" applyProtection="1">
      <alignment horizontal="center"/>
    </xf>
    <xf numFmtId="43" fontId="5" fillId="2" borderId="4" xfId="21" applyFont="1" applyFill="1" applyBorder="1" applyAlignment="1" applyProtection="1">
      <alignment horizontal="right"/>
    </xf>
    <xf numFmtId="169" fontId="5" fillId="2" borderId="4" xfId="0" applyNumberFormat="1" applyFont="1" applyFill="1" applyBorder="1" applyAlignment="1" applyProtection="1">
      <alignment horizontal="right"/>
    </xf>
    <xf numFmtId="43" fontId="5" fillId="2" borderId="4" xfId="21" applyFont="1" applyFill="1" applyBorder="1" applyAlignment="1" applyProtection="1"/>
    <xf numFmtId="1" fontId="5" fillId="2" borderId="5" xfId="0" applyNumberFormat="1" applyFont="1" applyFill="1" applyBorder="1" applyAlignment="1" applyProtection="1">
      <alignment horizontal="right"/>
    </xf>
    <xf numFmtId="43" fontId="4" fillId="2" borderId="5" xfId="21" applyFont="1" applyFill="1" applyBorder="1" applyAlignment="1" applyProtection="1"/>
    <xf numFmtId="167" fontId="4" fillId="2" borderId="5" xfId="0" applyNumberFormat="1" applyFont="1" applyFill="1" applyBorder="1" applyAlignment="1" applyProtection="1">
      <alignment horizontal="center"/>
    </xf>
    <xf numFmtId="1" fontId="4" fillId="2" borderId="4" xfId="0" applyNumberFormat="1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43" fontId="4" fillId="2" borderId="4" xfId="21" applyFont="1" applyFill="1" applyBorder="1" applyAlignment="1" applyProtection="1"/>
    <xf numFmtId="2" fontId="5" fillId="2" borderId="4" xfId="0" applyNumberFormat="1" applyFont="1" applyFill="1" applyBorder="1" applyAlignment="1" applyProtection="1">
      <alignment horizontal="right"/>
    </xf>
    <xf numFmtId="0" fontId="5" fillId="2" borderId="4" xfId="0" quotePrefix="1" applyFont="1" applyFill="1" applyBorder="1" applyAlignment="1" applyProtection="1">
      <alignment horizontal="left"/>
    </xf>
    <xf numFmtId="0" fontId="5" fillId="2" borderId="4" xfId="0" quotePrefix="1" applyFont="1" applyFill="1" applyBorder="1" applyAlignment="1" applyProtection="1">
      <alignment horizontal="left" vertical="center" wrapText="1"/>
    </xf>
    <xf numFmtId="4" fontId="20" fillId="2" borderId="4" xfId="0" applyNumberFormat="1" applyFont="1" applyFill="1" applyBorder="1" applyAlignment="1" applyProtection="1">
      <alignment vertical="top" wrapText="1"/>
    </xf>
    <xf numFmtId="49" fontId="5" fillId="2" borderId="4" xfId="0" applyNumberFormat="1" applyFont="1" applyFill="1" applyBorder="1" applyAlignment="1" applyProtection="1">
      <alignment vertical="top" wrapText="1"/>
    </xf>
    <xf numFmtId="1" fontId="17" fillId="2" borderId="4" xfId="0" applyNumberFormat="1" applyFont="1" applyFill="1" applyBorder="1" applyAlignment="1" applyProtection="1">
      <alignment horizontal="right" vertical="top" wrapText="1"/>
    </xf>
    <xf numFmtId="49" fontId="17" fillId="2" borderId="4" xfId="0" applyNumberFormat="1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vertical="top" wrapText="1"/>
    </xf>
    <xf numFmtId="0" fontId="17" fillId="2" borderId="4" xfId="0" applyFont="1" applyFill="1" applyBorder="1" applyAlignment="1" applyProtection="1">
      <alignment horizontal="center" vertical="top" wrapText="1"/>
    </xf>
    <xf numFmtId="183" fontId="9" fillId="2" borderId="4" xfId="0" applyNumberFormat="1" applyFont="1" applyFill="1" applyBorder="1" applyAlignment="1" applyProtection="1">
      <alignment horizontal="right" vertical="top" wrapText="1"/>
    </xf>
    <xf numFmtId="49" fontId="9" fillId="2" borderId="4" xfId="0" applyNumberFormat="1" applyFont="1" applyFill="1" applyBorder="1" applyAlignment="1" applyProtection="1">
      <alignment horizontal="left" vertical="top" wrapText="1"/>
    </xf>
    <xf numFmtId="2" fontId="9" fillId="2" borderId="4" xfId="0" applyNumberFormat="1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37" fontId="9" fillId="2" borderId="4" xfId="0" applyNumberFormat="1" applyFont="1" applyFill="1" applyBorder="1" applyAlignment="1" applyProtection="1">
      <alignment horizontal="right" vertical="top" wrapText="1"/>
    </xf>
    <xf numFmtId="0" fontId="7" fillId="2" borderId="4" xfId="0" applyFont="1" applyFill="1" applyBorder="1" applyProtection="1"/>
    <xf numFmtId="4" fontId="7" fillId="2" borderId="4" xfId="0" applyNumberFormat="1" applyFont="1" applyFill="1" applyBorder="1" applyProtection="1"/>
    <xf numFmtId="0" fontId="4" fillId="5" borderId="4" xfId="0" applyFont="1" applyFill="1" applyBorder="1" applyAlignment="1" applyProtection="1">
      <alignment horizontal="center" vertical="center" wrapText="1"/>
    </xf>
    <xf numFmtId="4" fontId="5" fillId="5" borderId="4" xfId="10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top" wrapText="1"/>
    </xf>
    <xf numFmtId="167" fontId="4" fillId="2" borderId="5" xfId="0" applyNumberFormat="1" applyFont="1" applyFill="1" applyBorder="1" applyAlignment="1" applyProtection="1">
      <alignment horizontal="center" vertical="top" wrapText="1"/>
    </xf>
    <xf numFmtId="167" fontId="4" fillId="2" borderId="4" xfId="0" applyNumberFormat="1" applyFont="1" applyFill="1" applyBorder="1" applyAlignment="1" applyProtection="1">
      <alignment vertical="top" wrapText="1"/>
    </xf>
    <xf numFmtId="167" fontId="5" fillId="2" borderId="8" xfId="0" applyNumberFormat="1" applyFont="1" applyFill="1" applyBorder="1" applyAlignment="1" applyProtection="1">
      <alignment vertical="top" wrapText="1"/>
    </xf>
    <xf numFmtId="0" fontId="5" fillId="2" borderId="8" xfId="0" applyNumberFormat="1" applyFont="1" applyFill="1" applyBorder="1" applyAlignment="1" applyProtection="1">
      <alignment vertical="top" wrapText="1"/>
    </xf>
    <xf numFmtId="167" fontId="5" fillId="2" borderId="8" xfId="0" applyNumberFormat="1" applyFont="1" applyFill="1" applyBorder="1" applyAlignment="1" applyProtection="1">
      <alignment wrapText="1"/>
    </xf>
    <xf numFmtId="167" fontId="5" fillId="2" borderId="8" xfId="0" applyNumberFormat="1" applyFont="1" applyFill="1" applyBorder="1" applyAlignment="1" applyProtection="1">
      <alignment vertical="center" wrapText="1"/>
    </xf>
    <xf numFmtId="167" fontId="4" fillId="2" borderId="8" xfId="0" applyNumberFormat="1" applyFont="1" applyFill="1" applyBorder="1" applyAlignment="1" applyProtection="1">
      <alignment vertical="top" wrapText="1"/>
    </xf>
    <xf numFmtId="167" fontId="4" fillId="2" borderId="8" xfId="0" applyNumberFormat="1" applyFont="1" applyFill="1" applyBorder="1" applyAlignment="1" applyProtection="1">
      <alignment horizontal="center" vertical="top" wrapText="1"/>
    </xf>
    <xf numFmtId="1" fontId="9" fillId="2" borderId="4" xfId="1" applyNumberFormat="1" applyFont="1" applyFill="1" applyBorder="1" applyAlignment="1" applyProtection="1">
      <alignment horizontal="right" vertical="top"/>
    </xf>
    <xf numFmtId="181" fontId="9" fillId="2" borderId="4" xfId="0" applyNumberFormat="1" applyFont="1" applyFill="1" applyBorder="1" applyAlignment="1" applyProtection="1">
      <alignment horizontal="left" vertical="top" wrapText="1"/>
    </xf>
    <xf numFmtId="170" fontId="9" fillId="2" borderId="4" xfId="0" applyNumberFormat="1" applyFont="1" applyFill="1" applyBorder="1" applyAlignment="1" applyProtection="1">
      <alignment horizontal="right" vertical="center"/>
    </xf>
    <xf numFmtId="181" fontId="9" fillId="2" borderId="4" xfId="0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/>
    <xf numFmtId="0" fontId="5" fillId="2" borderId="4" xfId="0" applyFont="1" applyFill="1" applyBorder="1" applyAlignment="1" applyProtection="1">
      <alignment vertical="center" wrapText="1"/>
    </xf>
    <xf numFmtId="2" fontId="9" fillId="5" borderId="4" xfId="1" applyNumberFormat="1" applyFont="1" applyFill="1" applyBorder="1" applyAlignment="1" applyProtection="1">
      <alignment horizontal="right" vertical="center"/>
    </xf>
    <xf numFmtId="181" fontId="17" fillId="5" borderId="4" xfId="0" applyNumberFormat="1" applyFont="1" applyFill="1" applyBorder="1" applyAlignment="1" applyProtection="1">
      <alignment horizontal="center" vertical="top" wrapText="1"/>
    </xf>
    <xf numFmtId="170" fontId="9" fillId="5" borderId="4" xfId="0" applyNumberFormat="1" applyFont="1" applyFill="1" applyBorder="1" applyAlignment="1" applyProtection="1">
      <alignment horizontal="right" vertical="center"/>
    </xf>
    <xf numFmtId="181" fontId="9" fillId="5" borderId="4" xfId="0" applyNumberFormat="1" applyFont="1" applyFill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right" vertical="center"/>
    </xf>
    <xf numFmtId="181" fontId="17" fillId="2" borderId="4" xfId="0" applyNumberFormat="1" applyFont="1" applyFill="1" applyBorder="1" applyAlignment="1" applyProtection="1">
      <alignment horizontal="center" vertical="top" wrapText="1"/>
    </xf>
    <xf numFmtId="0" fontId="4" fillId="5" borderId="5" xfId="0" applyFont="1" applyFill="1" applyBorder="1" applyAlignment="1" applyProtection="1">
      <alignment horizontal="right" vertical="top" wrapText="1"/>
    </xf>
    <xf numFmtId="0" fontId="4" fillId="5" borderId="5" xfId="0" applyFont="1" applyFill="1" applyBorder="1" applyAlignment="1" applyProtection="1">
      <alignment horizontal="center" vertical="top" wrapText="1"/>
    </xf>
    <xf numFmtId="167" fontId="4" fillId="5" borderId="5" xfId="0" applyNumberFormat="1" applyFont="1" applyFill="1" applyBorder="1" applyAlignment="1" applyProtection="1">
      <alignment vertical="top" wrapText="1"/>
    </xf>
    <xf numFmtId="167" fontId="4" fillId="5" borderId="5" xfId="0" applyNumberFormat="1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right" vertical="top" wrapText="1"/>
    </xf>
    <xf numFmtId="167" fontId="4" fillId="5" borderId="4" xfId="0" applyNumberFormat="1" applyFont="1" applyFill="1" applyBorder="1" applyAlignment="1" applyProtection="1">
      <alignment vertical="top" wrapText="1"/>
    </xf>
    <xf numFmtId="167" fontId="4" fillId="5" borderId="4" xfId="0" applyNumberFormat="1" applyFont="1" applyFill="1" applyBorder="1" applyAlignment="1" applyProtection="1">
      <alignment horizontal="center" vertical="top" wrapText="1"/>
    </xf>
    <xf numFmtId="171" fontId="5" fillId="2" borderId="4" xfId="0" applyNumberFormat="1" applyFont="1" applyFill="1" applyBorder="1" applyAlignment="1" applyProtection="1">
      <alignment vertical="top" wrapText="1"/>
    </xf>
    <xf numFmtId="0" fontId="5" fillId="2" borderId="4" xfId="139" applyFont="1" applyFill="1" applyBorder="1" applyAlignment="1" applyProtection="1">
      <alignment horizontal="right" vertical="center" wrapText="1"/>
    </xf>
    <xf numFmtId="10" fontId="5" fillId="2" borderId="4" xfId="26" applyNumberFormat="1" applyFont="1" applyFill="1" applyBorder="1" applyAlignment="1" applyProtection="1">
      <alignment horizontal="right" vertical="center" wrapText="1"/>
    </xf>
    <xf numFmtId="171" fontId="4" fillId="5" borderId="4" xfId="0" applyNumberFormat="1" applyFont="1" applyFill="1" applyBorder="1" applyAlignment="1" applyProtection="1">
      <alignment vertical="top" wrapText="1"/>
    </xf>
    <xf numFmtId="4" fontId="5" fillId="2" borderId="4" xfId="0" applyNumberFormat="1" applyFont="1" applyFill="1" applyBorder="1" applyAlignment="1" applyProtection="1">
      <alignment wrapText="1"/>
      <protection locked="0"/>
    </xf>
    <xf numFmtId="4" fontId="5" fillId="2" borderId="4" xfId="99" applyNumberFormat="1" applyFont="1" applyFill="1" applyBorder="1" applyAlignment="1" applyProtection="1">
      <protection locked="0"/>
    </xf>
    <xf numFmtId="4" fontId="4" fillId="2" borderId="4" xfId="0" applyNumberFormat="1" applyFont="1" applyFill="1" applyBorder="1" applyAlignment="1" applyProtection="1">
      <alignment wrapText="1"/>
      <protection locked="0"/>
    </xf>
    <xf numFmtId="43" fontId="5" fillId="2" borderId="4" xfId="1" applyFont="1" applyFill="1" applyBorder="1" applyAlignment="1" applyProtection="1">
      <protection locked="0"/>
    </xf>
    <xf numFmtId="43" fontId="5" fillId="2" borderId="5" xfId="1" applyFont="1" applyFill="1" applyBorder="1" applyAlignment="1" applyProtection="1">
      <protection locked="0"/>
    </xf>
    <xf numFmtId="4" fontId="5" fillId="2" borderId="4" xfId="0" applyNumberFormat="1" applyFont="1" applyFill="1" applyBorder="1" applyAlignment="1" applyProtection="1">
      <protection locked="0"/>
    </xf>
    <xf numFmtId="167" fontId="5" fillId="2" borderId="4" xfId="0" applyNumberFormat="1" applyFont="1" applyFill="1" applyBorder="1" applyAlignment="1" applyProtection="1">
      <alignment horizontal="right"/>
      <protection locked="0"/>
    </xf>
    <xf numFmtId="4" fontId="5" fillId="2" borderId="4" xfId="99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 applyAlignment="1" applyProtection="1">
      <alignment vertical="top" wrapText="1"/>
      <protection locked="0"/>
    </xf>
    <xf numFmtId="4" fontId="7" fillId="5" borderId="4" xfId="0" applyNumberFormat="1" applyFont="1" applyFill="1" applyBorder="1" applyAlignment="1" applyProtection="1">
      <alignment vertical="top" wrapText="1"/>
      <protection locked="0"/>
    </xf>
    <xf numFmtId="4" fontId="4" fillId="5" borderId="4" xfId="0" applyNumberFormat="1" applyFont="1" applyFill="1" applyBorder="1" applyAlignment="1" applyProtection="1">
      <alignment vertical="top" wrapText="1"/>
      <protection locked="0"/>
    </xf>
    <xf numFmtId="4" fontId="7" fillId="2" borderId="4" xfId="0" applyNumberFormat="1" applyFont="1" applyFill="1" applyBorder="1" applyAlignment="1" applyProtection="1">
      <alignment vertical="top" wrapText="1"/>
      <protection locked="0"/>
    </xf>
    <xf numFmtId="4" fontId="4" fillId="2" borderId="4" xfId="0" applyNumberFormat="1" applyFont="1" applyFill="1" applyBorder="1" applyAlignment="1" applyProtection="1">
      <alignment vertical="top" wrapText="1"/>
      <protection locked="0"/>
    </xf>
    <xf numFmtId="4" fontId="7" fillId="2" borderId="4" xfId="1" applyNumberFormat="1" applyFont="1" applyFill="1" applyBorder="1" applyAlignment="1" applyProtection="1">
      <alignment horizontal="right" wrapText="1"/>
      <protection locked="0"/>
    </xf>
    <xf numFmtId="4" fontId="5" fillId="2" borderId="4" xfId="4" applyNumberFormat="1" applyFont="1" applyFill="1" applyBorder="1" applyAlignment="1" applyProtection="1">
      <alignment horizontal="right" wrapText="1"/>
      <protection locked="0"/>
    </xf>
    <xf numFmtId="4" fontId="5" fillId="2" borderId="4" xfId="4" applyNumberFormat="1" applyFont="1" applyFill="1" applyBorder="1" applyAlignment="1" applyProtection="1">
      <alignment horizontal="right" vertical="justify" wrapText="1"/>
      <protection locked="0"/>
    </xf>
    <xf numFmtId="4" fontId="5" fillId="2" borderId="5" xfId="4" applyNumberFormat="1" applyFont="1" applyFill="1" applyBorder="1" applyAlignment="1" applyProtection="1">
      <alignment horizontal="right" vertical="justify" wrapText="1"/>
      <protection locked="0"/>
    </xf>
    <xf numFmtId="4" fontId="5" fillId="2" borderId="4" xfId="4" applyNumberFormat="1" applyFont="1" applyFill="1" applyBorder="1" applyAlignment="1" applyProtection="1">
      <alignment horizontal="right" vertical="center" wrapText="1"/>
      <protection locked="0"/>
    </xf>
    <xf numFmtId="4" fontId="5" fillId="2" borderId="4" xfId="1" applyNumberFormat="1" applyFont="1" applyFill="1" applyBorder="1" applyAlignment="1" applyProtection="1">
      <alignment horizontal="right" wrapText="1"/>
      <protection locked="0"/>
    </xf>
    <xf numFmtId="4" fontId="5" fillId="2" borderId="4" xfId="1" applyNumberFormat="1" applyFont="1" applyFill="1" applyBorder="1" applyAlignment="1" applyProtection="1">
      <alignment vertical="top" wrapText="1"/>
      <protection locked="0"/>
    </xf>
    <xf numFmtId="4" fontId="5" fillId="2" borderId="5" xfId="1" applyNumberFormat="1" applyFont="1" applyFill="1" applyBorder="1" applyAlignment="1" applyProtection="1">
      <alignment horizontal="right" wrapText="1"/>
      <protection locked="0"/>
    </xf>
    <xf numFmtId="4" fontId="4" fillId="23" borderId="4" xfId="0" applyNumberFormat="1" applyFont="1" applyFill="1" applyBorder="1" applyAlignment="1" applyProtection="1">
      <alignment horizontal="center" vertical="top" wrapText="1"/>
      <protection locked="0"/>
    </xf>
    <xf numFmtId="4" fontId="4" fillId="23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4" xfId="0" applyNumberFormat="1" applyFont="1" applyFill="1" applyBorder="1" applyAlignment="1" applyProtection="1">
      <alignment horizontal="center" vertical="top" wrapText="1"/>
      <protection locked="0"/>
    </xf>
    <xf numFmtId="168" fontId="5" fillId="2" borderId="4" xfId="76" applyNumberFormat="1" applyFont="1" applyFill="1" applyBorder="1" applyAlignment="1" applyProtection="1">
      <alignment horizontal="right" vertical="top" wrapText="1"/>
      <protection locked="0"/>
    </xf>
    <xf numFmtId="4" fontId="5" fillId="2" borderId="4" xfId="3" applyNumberFormat="1" applyFont="1" applyFill="1" applyBorder="1" applyAlignment="1" applyProtection="1">
      <alignment vertical="center" wrapText="1"/>
      <protection locked="0"/>
    </xf>
    <xf numFmtId="4" fontId="5" fillId="2" borderId="4" xfId="3" applyNumberFormat="1" applyFont="1" applyFill="1" applyBorder="1" applyAlignment="1" applyProtection="1">
      <alignment wrapText="1"/>
      <protection locked="0"/>
    </xf>
    <xf numFmtId="4" fontId="5" fillId="2" borderId="5" xfId="3" applyNumberFormat="1" applyFont="1" applyFill="1" applyBorder="1" applyAlignment="1" applyProtection="1">
      <alignment vertical="center" wrapText="1"/>
      <protection locked="0"/>
    </xf>
    <xf numFmtId="167" fontId="5" fillId="2" borderId="4" xfId="0" applyNumberFormat="1" applyFont="1" applyFill="1" applyBorder="1" applyAlignment="1" applyProtection="1">
      <alignment wrapText="1"/>
      <protection locked="0"/>
    </xf>
    <xf numFmtId="167" fontId="4" fillId="2" borderId="4" xfId="0" applyNumberFormat="1" applyFont="1" applyFill="1" applyBorder="1" applyAlignment="1" applyProtection="1">
      <alignment wrapText="1"/>
      <protection locked="0"/>
    </xf>
    <xf numFmtId="168" fontId="5" fillId="5" borderId="4" xfId="76" applyNumberFormat="1" applyFont="1" applyFill="1" applyBorder="1" applyAlignment="1" applyProtection="1">
      <alignment vertical="top" wrapText="1"/>
      <protection locked="0"/>
    </xf>
    <xf numFmtId="168" fontId="5" fillId="2" borderId="4" xfId="76" applyNumberFormat="1" applyFont="1" applyFill="1" applyBorder="1" applyAlignment="1" applyProtection="1">
      <alignment vertical="top" wrapText="1"/>
      <protection locked="0"/>
    </xf>
    <xf numFmtId="167" fontId="13" fillId="2" borderId="4" xfId="0" applyNumberFormat="1" applyFont="1" applyFill="1" applyBorder="1" applyAlignment="1" applyProtection="1">
      <alignment horizontal="right" vertical="top"/>
      <protection locked="0"/>
    </xf>
    <xf numFmtId="167" fontId="4" fillId="2" borderId="4" xfId="0" applyNumberFormat="1" applyFont="1" applyFill="1" applyBorder="1" applyAlignment="1" applyProtection="1">
      <alignment horizontal="right" vertical="top"/>
      <protection locked="0"/>
    </xf>
    <xf numFmtId="167" fontId="13" fillId="2" borderId="4" xfId="0" applyNumberFormat="1" applyFont="1" applyFill="1" applyBorder="1" applyAlignment="1" applyProtection="1">
      <alignment horizontal="right"/>
      <protection locked="0"/>
    </xf>
    <xf numFmtId="4" fontId="5" fillId="2" borderId="4" xfId="14" applyNumberFormat="1" applyFont="1" applyFill="1" applyBorder="1" applyAlignment="1" applyProtection="1">
      <alignment horizontal="right" wrapText="1"/>
      <protection locked="0"/>
    </xf>
    <xf numFmtId="4" fontId="5" fillId="2" borderId="4" xfId="11" applyNumberFormat="1" applyFont="1" applyFill="1" applyBorder="1" applyAlignment="1" applyProtection="1">
      <alignment wrapText="1"/>
      <protection locked="0"/>
    </xf>
    <xf numFmtId="4" fontId="7" fillId="2" borderId="6" xfId="14" applyNumberFormat="1" applyFont="1" applyFill="1" applyBorder="1" applyAlignment="1" applyProtection="1">
      <alignment vertical="top"/>
      <protection locked="0"/>
    </xf>
    <xf numFmtId="4" fontId="5" fillId="2" borderId="6" xfId="18" applyNumberFormat="1" applyFont="1" applyFill="1" applyBorder="1" applyAlignment="1" applyProtection="1">
      <alignment horizontal="right"/>
      <protection locked="0"/>
    </xf>
    <xf numFmtId="4" fontId="5" fillId="2" borderId="4" xfId="14" applyNumberFormat="1" applyFont="1" applyFill="1" applyBorder="1" applyAlignment="1" applyProtection="1">
      <alignment horizontal="right" vertical="top" wrapText="1"/>
      <protection locked="0"/>
    </xf>
    <xf numFmtId="4" fontId="5" fillId="2" borderId="4" xfId="108" applyNumberFormat="1" applyFont="1" applyFill="1" applyBorder="1" applyAlignment="1" applyProtection="1">
      <alignment horizontal="right" vertical="center" wrapText="1"/>
      <protection locked="0"/>
    </xf>
    <xf numFmtId="4" fontId="5" fillId="2" borderId="4" xfId="10" applyNumberFormat="1" applyFont="1" applyFill="1" applyBorder="1" applyAlignment="1" applyProtection="1">
      <alignment horizontal="right" vertical="top"/>
      <protection locked="0"/>
    </xf>
    <xf numFmtId="167" fontId="13" fillId="5" borderId="4" xfId="0" applyNumberFormat="1" applyFont="1" applyFill="1" applyBorder="1" applyAlignment="1" applyProtection="1">
      <alignment horizontal="right"/>
      <protection locked="0"/>
    </xf>
    <xf numFmtId="167" fontId="4" fillId="5" borderId="4" xfId="0" applyNumberFormat="1" applyFont="1" applyFill="1" applyBorder="1" applyAlignment="1" applyProtection="1">
      <alignment horizontal="right"/>
      <protection locked="0"/>
    </xf>
    <xf numFmtId="167" fontId="4" fillId="2" borderId="4" xfId="0" applyNumberFormat="1" applyFont="1" applyFill="1" applyBorder="1" applyAlignment="1" applyProtection="1">
      <alignment horizontal="right"/>
      <protection locked="0"/>
    </xf>
    <xf numFmtId="4" fontId="5" fillId="2" borderId="4" xfId="0" applyNumberFormat="1" applyFont="1" applyFill="1" applyBorder="1" applyAlignment="1" applyProtection="1">
      <alignment vertical="center"/>
      <protection locked="0"/>
    </xf>
    <xf numFmtId="2" fontId="5" fillId="2" borderId="4" xfId="0" applyNumberFormat="1" applyFont="1" applyFill="1" applyBorder="1" applyAlignment="1" applyProtection="1">
      <alignment vertical="top"/>
      <protection locked="0"/>
    </xf>
    <xf numFmtId="4" fontId="5" fillId="2" borderId="4" xfId="3" applyNumberFormat="1" applyFont="1" applyFill="1" applyBorder="1" applyAlignment="1" applyProtection="1">
      <alignment vertical="center"/>
      <protection locked="0"/>
    </xf>
    <xf numFmtId="168" fontId="4" fillId="2" borderId="4" xfId="7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4" fontId="5" fillId="2" borderId="4" xfId="0" applyNumberFormat="1" applyFont="1" applyFill="1" applyBorder="1" applyAlignment="1" applyProtection="1">
      <alignment horizontal="right" vertical="top" wrapText="1"/>
      <protection locked="0"/>
    </xf>
    <xf numFmtId="167" fontId="13" fillId="25" borderId="4" xfId="0" applyNumberFormat="1" applyFont="1" applyFill="1" applyBorder="1" applyAlignment="1" applyProtection="1">
      <alignment horizontal="right"/>
      <protection locked="0"/>
    </xf>
    <xf numFmtId="167" fontId="4" fillId="25" borderId="4" xfId="0" applyNumberFormat="1" applyFont="1" applyFill="1" applyBorder="1" applyAlignment="1" applyProtection="1">
      <alignment horizontal="right" wrapText="1"/>
      <protection locked="0"/>
    </xf>
    <xf numFmtId="167" fontId="4" fillId="2" borderId="4" xfId="0" applyNumberFormat="1" applyFont="1" applyFill="1" applyBorder="1" applyAlignment="1" applyProtection="1">
      <alignment horizontal="right" wrapText="1"/>
      <protection locked="0"/>
    </xf>
    <xf numFmtId="168" fontId="5" fillId="25" borderId="4" xfId="76" applyNumberFormat="1" applyFont="1" applyFill="1" applyBorder="1" applyAlignment="1" applyProtection="1">
      <alignment vertical="top"/>
      <protection locked="0"/>
    </xf>
    <xf numFmtId="4" fontId="4" fillId="25" borderId="4" xfId="0" applyNumberFormat="1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68" fontId="4" fillId="2" borderId="4" xfId="21" applyNumberFormat="1" applyFont="1" applyFill="1" applyBorder="1" applyAlignment="1" applyProtection="1">
      <alignment horizontal="right"/>
      <protection locked="0"/>
    </xf>
    <xf numFmtId="43" fontId="5" fillId="2" borderId="4" xfId="21" applyFont="1" applyFill="1" applyBorder="1" applyAlignment="1" applyProtection="1">
      <alignment horizontal="center"/>
      <protection locked="0"/>
    </xf>
    <xf numFmtId="168" fontId="5" fillId="2" borderId="4" xfId="21" applyNumberFormat="1" applyFont="1" applyFill="1" applyBorder="1" applyAlignment="1" applyProtection="1">
      <protection locked="0"/>
    </xf>
    <xf numFmtId="167" fontId="5" fillId="2" borderId="4" xfId="0" applyNumberFormat="1" applyFont="1" applyFill="1" applyBorder="1" applyAlignment="1" applyProtection="1">
      <protection locked="0"/>
    </xf>
    <xf numFmtId="168" fontId="4" fillId="2" borderId="5" xfId="21" applyNumberFormat="1" applyFont="1" applyFill="1" applyBorder="1" applyAlignment="1" applyProtection="1">
      <protection locked="0"/>
    </xf>
    <xf numFmtId="168" fontId="4" fillId="2" borderId="4" xfId="21" applyNumberFormat="1" applyFont="1" applyFill="1" applyBorder="1" applyAlignment="1" applyProtection="1">
      <protection locked="0"/>
    </xf>
    <xf numFmtId="168" fontId="5" fillId="2" borderId="4" xfId="21" applyNumberFormat="1" applyFont="1" applyFill="1" applyBorder="1" applyAlignment="1" applyProtection="1">
      <alignment horizontal="right"/>
      <protection locked="0"/>
    </xf>
    <xf numFmtId="4" fontId="20" fillId="2" borderId="4" xfId="0" applyNumberFormat="1" applyFont="1" applyFill="1" applyBorder="1" applyAlignment="1" applyProtection="1">
      <alignment vertical="top" wrapText="1"/>
      <protection locked="0"/>
    </xf>
    <xf numFmtId="170" fontId="5" fillId="2" borderId="4" xfId="0" applyNumberFormat="1" applyFont="1" applyFill="1" applyBorder="1" applyAlignment="1" applyProtection="1">
      <alignment vertical="center"/>
      <protection locked="0"/>
    </xf>
    <xf numFmtId="4" fontId="9" fillId="2" borderId="0" xfId="0" applyNumberFormat="1" applyFont="1" applyFill="1" applyBorder="1" applyAlignment="1" applyProtection="1">
      <alignment vertical="top" wrapText="1"/>
      <protection locked="0"/>
    </xf>
    <xf numFmtId="4" fontId="7" fillId="2" borderId="4" xfId="0" applyNumberFormat="1" applyFont="1" applyFill="1" applyBorder="1" applyProtection="1">
      <protection locked="0"/>
    </xf>
    <xf numFmtId="4" fontId="5" fillId="2" borderId="4" xfId="101" applyNumberFormat="1" applyFont="1" applyFill="1" applyBorder="1" applyAlignment="1" applyProtection="1">
      <alignment wrapText="1"/>
      <protection locked="0"/>
    </xf>
    <xf numFmtId="4" fontId="5" fillId="5" borderId="4" xfId="101" applyNumberFormat="1" applyFont="1" applyFill="1" applyBorder="1" applyAlignment="1" applyProtection="1">
      <alignment vertical="center" wrapText="1"/>
      <protection locked="0"/>
    </xf>
    <xf numFmtId="4" fontId="4" fillId="5" borderId="4" xfId="0" applyNumberFormat="1" applyFont="1" applyFill="1" applyBorder="1" applyProtection="1">
      <protection locked="0"/>
    </xf>
    <xf numFmtId="4" fontId="4" fillId="2" borderId="5" xfId="0" applyNumberFormat="1" applyFont="1" applyFill="1" applyBorder="1" applyAlignment="1" applyProtection="1">
      <alignment horizontal="center" vertical="top" wrapText="1"/>
      <protection locked="0"/>
    </xf>
    <xf numFmtId="4" fontId="5" fillId="2" borderId="8" xfId="0" applyNumberFormat="1" applyFont="1" applyFill="1" applyBorder="1" applyAlignment="1" applyProtection="1">
      <alignment vertical="top" wrapText="1"/>
      <protection locked="0"/>
    </xf>
    <xf numFmtId="4" fontId="5" fillId="2" borderId="8" xfId="0" applyNumberFormat="1" applyFont="1" applyFill="1" applyBorder="1" applyAlignment="1" applyProtection="1">
      <alignment wrapText="1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4" fillId="2" borderId="8" xfId="0" applyNumberFormat="1" applyFont="1" applyFill="1" applyBorder="1" applyAlignment="1" applyProtection="1">
      <alignment vertical="top" wrapText="1"/>
      <protection locked="0"/>
    </xf>
    <xf numFmtId="170" fontId="9" fillId="2" borderId="4" xfId="0" applyNumberFormat="1" applyFont="1" applyFill="1" applyBorder="1" applyAlignment="1" applyProtection="1">
      <alignment horizontal="right" vertical="center"/>
      <protection locked="0"/>
    </xf>
    <xf numFmtId="167" fontId="5" fillId="2" borderId="4" xfId="0" applyNumberFormat="1" applyFont="1" applyFill="1" applyBorder="1" applyAlignment="1" applyProtection="1">
      <alignment horizontal="right" vertical="center"/>
      <protection locked="0"/>
    </xf>
    <xf numFmtId="170" fontId="9" fillId="5" borderId="4" xfId="0" applyNumberFormat="1" applyFont="1" applyFill="1" applyBorder="1" applyAlignment="1" applyProtection="1">
      <alignment horizontal="right" vertical="center"/>
      <protection locked="0"/>
    </xf>
    <xf numFmtId="170" fontId="17" fillId="5" borderId="4" xfId="0" applyNumberFormat="1" applyFont="1" applyFill="1" applyBorder="1" applyAlignment="1" applyProtection="1">
      <alignment horizontal="right" vertical="center"/>
      <protection locked="0"/>
    </xf>
    <xf numFmtId="170" fontId="17" fillId="2" borderId="4" xfId="0" applyNumberFormat="1" applyFont="1" applyFill="1" applyBorder="1" applyAlignment="1" applyProtection="1">
      <alignment horizontal="right" vertical="center"/>
      <protection locked="0"/>
    </xf>
    <xf numFmtId="4" fontId="4" fillId="5" borderId="5" xfId="0" applyNumberFormat="1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167" fontId="5" fillId="2" borderId="4" xfId="0" applyNumberFormat="1" applyFont="1" applyFill="1" applyBorder="1" applyAlignment="1" applyProtection="1">
      <alignment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167" fontId="5" fillId="2" borderId="5" xfId="0" applyNumberFormat="1" applyFont="1" applyFill="1" applyBorder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167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4" fontId="5" fillId="2" borderId="4" xfId="10" applyNumberFormat="1" applyFont="1" applyFill="1" applyBorder="1" applyAlignment="1" applyProtection="1">
      <alignment horizontal="right" vertical="center"/>
      <protection locked="0"/>
    </xf>
    <xf numFmtId="0" fontId="5" fillId="2" borderId="4" xfId="4" applyFont="1" applyFill="1" applyBorder="1" applyAlignment="1" applyProtection="1">
      <alignment vertical="center" wrapText="1"/>
    </xf>
    <xf numFmtId="0" fontId="5" fillId="2" borderId="4" xfId="4" applyFont="1" applyFill="1" applyBorder="1" applyAlignment="1" applyProtection="1">
      <alignment horizontal="left" vertical="center" wrapText="1"/>
    </xf>
    <xf numFmtId="4" fontId="5" fillId="5" borderId="4" xfId="0" applyNumberFormat="1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4" xfId="12" applyFont="1" applyFill="1" applyBorder="1" applyAlignment="1" applyProtection="1">
      <alignment horizontal="right"/>
    </xf>
    <xf numFmtId="10" fontId="5" fillId="2" borderId="4" xfId="8" applyNumberFormat="1" applyFont="1" applyFill="1" applyBorder="1" applyAlignment="1" applyProtection="1">
      <alignment horizontal="right" wrapText="1"/>
    </xf>
    <xf numFmtId="167" fontId="5" fillId="2" borderId="4" xfId="12" applyNumberFormat="1" applyFont="1" applyFill="1" applyBorder="1" applyAlignment="1" applyProtection="1">
      <alignment horizontal="center"/>
    </xf>
    <xf numFmtId="4" fontId="5" fillId="2" borderId="4" xfId="12" applyNumberFormat="1" applyFont="1" applyFill="1" applyBorder="1" applyAlignment="1" applyProtection="1">
      <alignment horizontal="right"/>
      <protection locked="0"/>
    </xf>
    <xf numFmtId="0" fontId="5" fillId="2" borderId="4" xfId="0" applyNumberFormat="1" applyFont="1" applyFill="1" applyBorder="1" applyAlignment="1" applyProtection="1">
      <alignment horizontal="right" vertical="top" wrapText="1"/>
    </xf>
    <xf numFmtId="171" fontId="5" fillId="2" borderId="4" xfId="9" applyNumberFormat="1" applyFill="1" applyBorder="1" applyProtection="1"/>
    <xf numFmtId="169" fontId="4" fillId="2" borderId="4" xfId="9" applyNumberFormat="1" applyFont="1" applyFill="1" applyBorder="1" applyAlignment="1" applyProtection="1">
      <alignment horizontal="right"/>
    </xf>
    <xf numFmtId="169" fontId="4" fillId="2" borderId="4" xfId="9" applyNumberFormat="1" applyFont="1" applyFill="1" applyBorder="1" applyAlignment="1" applyProtection="1">
      <alignment horizontal="right"/>
      <protection locked="0"/>
    </xf>
    <xf numFmtId="0" fontId="4" fillId="28" borderId="4" xfId="0" applyFont="1" applyFill="1" applyBorder="1" applyAlignment="1" applyProtection="1">
      <alignment horizontal="right" vertical="top" wrapText="1"/>
    </xf>
    <xf numFmtId="171" fontId="4" fillId="28" borderId="4" xfId="0" applyNumberFormat="1" applyFont="1" applyFill="1" applyBorder="1" applyAlignment="1" applyProtection="1">
      <alignment vertical="top" wrapText="1"/>
    </xf>
    <xf numFmtId="167" fontId="4" fillId="28" borderId="4" xfId="0" applyNumberFormat="1" applyFont="1" applyFill="1" applyBorder="1" applyAlignment="1" applyProtection="1">
      <alignment horizontal="center" vertical="top" wrapText="1"/>
    </xf>
    <xf numFmtId="4" fontId="4" fillId="28" borderId="4" xfId="0" applyNumberFormat="1" applyFont="1" applyFill="1" applyBorder="1" applyAlignment="1" applyProtection="1">
      <alignment vertical="top" wrapText="1"/>
      <protection locked="0"/>
    </xf>
    <xf numFmtId="43" fontId="5" fillId="2" borderId="4" xfId="1" applyFont="1" applyFill="1" applyBorder="1" applyAlignment="1" applyProtection="1">
      <alignment vertical="top" wrapText="1"/>
    </xf>
    <xf numFmtId="39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/>
    </xf>
    <xf numFmtId="2" fontId="9" fillId="25" borderId="4" xfId="10" applyNumberFormat="1" applyFont="1" applyFill="1" applyBorder="1" applyAlignment="1" applyProtection="1">
      <alignment horizontal="right" vertical="top" wrapText="1"/>
    </xf>
    <xf numFmtId="170" fontId="9" fillId="25" borderId="4" xfId="0" applyNumberFormat="1" applyFont="1" applyFill="1" applyBorder="1" applyAlignment="1" applyProtection="1">
      <alignment horizontal="right" vertical="top" wrapText="1"/>
    </xf>
    <xf numFmtId="0" fontId="5" fillId="25" borderId="4" xfId="0" applyFont="1" applyFill="1" applyBorder="1" applyAlignment="1" applyProtection="1">
      <alignment horizontal="center" vertical="top"/>
    </xf>
    <xf numFmtId="2" fontId="5" fillId="25" borderId="4" xfId="0" applyNumberFormat="1" applyFont="1" applyFill="1" applyBorder="1" applyAlignment="1" applyProtection="1">
      <alignment vertical="top"/>
      <protection locked="0"/>
    </xf>
    <xf numFmtId="43" fontId="4" fillId="25" borderId="4" xfId="136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 applyProtection="1">
      <alignment horizontal="center" vertical="top"/>
    </xf>
    <xf numFmtId="43" fontId="4" fillId="2" borderId="4" xfId="136" applyFont="1" applyFill="1" applyBorder="1" applyAlignment="1" applyProtection="1">
      <alignment horizontal="right" vertical="top" wrapText="1"/>
      <protection locked="0"/>
    </xf>
  </cellXfs>
  <cellStyles count="191"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 2" xfId="54"/>
    <cellStyle name="Comma 2 2" xfId="102"/>
    <cellStyle name="Comma 3" xfId="55"/>
    <cellStyle name="Comma 3 2" xfId="103"/>
    <cellStyle name="Comma_ACUEDUCTO DE  PADRE LAS CASAS" xfId="104"/>
    <cellStyle name="Currency 2" xfId="56"/>
    <cellStyle name="Euro" xfId="57"/>
    <cellStyle name="Euro 2" xfId="105"/>
    <cellStyle name="Euro 3" xfId="144"/>
    <cellStyle name="Explanatory Text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Millares" xfId="1" builtinId="3"/>
    <cellStyle name="Millares 10" xfId="13"/>
    <cellStyle name="Millares 10 2" xfId="21"/>
    <cellStyle name="Millares 10 2 2" xfId="146"/>
    <cellStyle name="Millares 10 3" xfId="73"/>
    <cellStyle name="Millares 10 3 2" xfId="147"/>
    <cellStyle name="Millares 10 4" xfId="145"/>
    <cellStyle name="Millares 11" xfId="100"/>
    <cellStyle name="Millares 11 2" xfId="107"/>
    <cellStyle name="Millares 12" xfId="74"/>
    <cellStyle name="Millares 12 2" xfId="148"/>
    <cellStyle name="Millares 12 5" xfId="75"/>
    <cellStyle name="Millares 13" xfId="106"/>
    <cellStyle name="Millares 13 2" xfId="149"/>
    <cellStyle name="Millares 14" xfId="142"/>
    <cellStyle name="Millares 18" xfId="101"/>
    <cellStyle name="Millares 2" xfId="76"/>
    <cellStyle name="Millares 2 11 2" xfId="151"/>
    <cellStyle name="Millares 2 2" xfId="7"/>
    <cellStyle name="Millares 2 2 2" xfId="19"/>
    <cellStyle name="Millares 2 2 2 2" xfId="108"/>
    <cellStyle name="Millares 2 2 2 2 2" xfId="152"/>
    <cellStyle name="Millares 2 2 2 3" xfId="153"/>
    <cellStyle name="Millares 2 2 3" xfId="154"/>
    <cellStyle name="Millares 2 3" xfId="2"/>
    <cellStyle name="Millares 2 3 2" xfId="77"/>
    <cellStyle name="Millares 2 3 3" xfId="109"/>
    <cellStyle name="Millares 2 3 4" xfId="155"/>
    <cellStyle name="Millares 2 4" xfId="78"/>
    <cellStyle name="Millares 2 4 2" xfId="156"/>
    <cellStyle name="Millares 2 5" xfId="157"/>
    <cellStyle name="Millares 2 6" xfId="158"/>
    <cellStyle name="Millares 2 7" xfId="150"/>
    <cellStyle name="Millares 2_111-12 ac neyba zona alta" xfId="110"/>
    <cellStyle name="Millares 3" xfId="14"/>
    <cellStyle name="Millares 3 2" xfId="79"/>
    <cellStyle name="Millares 3 2 2" xfId="112"/>
    <cellStyle name="Millares 3 3" xfId="99"/>
    <cellStyle name="Millares 3 3 2" xfId="137"/>
    <cellStyle name="Millares 3 3 3" xfId="159"/>
    <cellStyle name="Millares 3 4" xfId="111"/>
    <cellStyle name="Millares 3_111-12 ac neyba zona alta" xfId="113"/>
    <cellStyle name="Millares 4" xfId="6"/>
    <cellStyle name="Millares 4 2" xfId="114"/>
    <cellStyle name="Millares 4 2 2" xfId="115"/>
    <cellStyle name="Millares 4 2 2 3" xfId="138"/>
    <cellStyle name="Millares 5" xfId="80"/>
    <cellStyle name="Millares 5 2" xfId="116"/>
    <cellStyle name="Millares 5 3" xfId="10"/>
    <cellStyle name="Millares 5 3 2" xfId="140"/>
    <cellStyle name="Millares 5 3 2 2" xfId="161"/>
    <cellStyle name="Millares 5 4" xfId="160"/>
    <cellStyle name="Millares 6" xfId="81"/>
    <cellStyle name="Millares 6 2" xfId="117"/>
    <cellStyle name="Millares 6 3" xfId="162"/>
    <cellStyle name="Millares 7" xfId="17"/>
    <cellStyle name="Millares 7 2" xfId="118"/>
    <cellStyle name="Millares 7 2 2" xfId="163"/>
    <cellStyle name="Millares 8" xfId="23"/>
    <cellStyle name="Millares 8 2" xfId="119"/>
    <cellStyle name="Millares 8 3" xfId="164"/>
    <cellStyle name="Millares 9" xfId="120"/>
    <cellStyle name="Millares 9 2" xfId="165"/>
    <cellStyle name="Millares_NUEVO FORMATO DE PRESUPUESTOS" xfId="11"/>
    <cellStyle name="Millares_rec.No.57-03 481-01 alc.sanitario del seibo red colectora y pta. trat. #2" xfId="136"/>
    <cellStyle name="Moneda 2" xfId="121"/>
    <cellStyle name="Moneda 2 2" xfId="166"/>
    <cellStyle name="No-definido" xfId="82"/>
    <cellStyle name="Normal" xfId="0" builtinId="0"/>
    <cellStyle name="Normal - Style1" xfId="83"/>
    <cellStyle name="Normal 10" xfId="167"/>
    <cellStyle name="Normal 10 2" xfId="24"/>
    <cellStyle name="Normal 11" xfId="5"/>
    <cellStyle name="Normal 12" xfId="168"/>
    <cellStyle name="Normal 13" xfId="169"/>
    <cellStyle name="Normal 13 2" xfId="170"/>
    <cellStyle name="Normal 14" xfId="16"/>
    <cellStyle name="Normal 14 2" xfId="122"/>
    <cellStyle name="Normal 14 2 2" xfId="123"/>
    <cellStyle name="Normal 14 3" xfId="171"/>
    <cellStyle name="Normal 15" xfId="172"/>
    <cellStyle name="Normal 16" xfId="173"/>
    <cellStyle name="Normal 17" xfId="174"/>
    <cellStyle name="Normal 18" xfId="12"/>
    <cellStyle name="Normal 19" xfId="143"/>
    <cellStyle name="Normal 2" xfId="84"/>
    <cellStyle name="Normal 2 2" xfId="85"/>
    <cellStyle name="Normal 2 2 2" xfId="15"/>
    <cellStyle name="Normal 2 3" xfId="9"/>
    <cellStyle name="Normal 2 3 2" xfId="175"/>
    <cellStyle name="Normal 2 4" xfId="125"/>
    <cellStyle name="Normal 2 5" xfId="124"/>
    <cellStyle name="Normal 2 5 2" xfId="176"/>
    <cellStyle name="Normal 2_07-09 presupu..." xfId="86"/>
    <cellStyle name="Normal 20" xfId="141"/>
    <cellStyle name="Normal 21" xfId="190"/>
    <cellStyle name="Normal 3" xfId="87"/>
    <cellStyle name="Normal 3 2" xfId="127"/>
    <cellStyle name="Normal 3 2 2" xfId="178"/>
    <cellStyle name="Normal 3 3" xfId="126"/>
    <cellStyle name="Normal 3 3 2" xfId="179"/>
    <cellStyle name="Normal 3 4" xfId="177"/>
    <cellStyle name="Normal 31_correccion de averia ac.hatillo prov.hato mayor oct.2011" xfId="128"/>
    <cellStyle name="Normal 4" xfId="88"/>
    <cellStyle name="Normal 4 2" xfId="180"/>
    <cellStyle name="Normal 5" xfId="20"/>
    <cellStyle name="Normal 5 2" xfId="181"/>
    <cellStyle name="Normal 5 3" xfId="182"/>
    <cellStyle name="Normal 6" xfId="25"/>
    <cellStyle name="Normal 6 2" xfId="90"/>
    <cellStyle name="Normal 7" xfId="22"/>
    <cellStyle name="Normal 7 2" xfId="129"/>
    <cellStyle name="Normal 7 3" xfId="183"/>
    <cellStyle name="Normal 8" xfId="89"/>
    <cellStyle name="Normal 8 2" xfId="130"/>
    <cellStyle name="Normal 8 3" xfId="184"/>
    <cellStyle name="Normal 85" xfId="131"/>
    <cellStyle name="Normal 85 2" xfId="185"/>
    <cellStyle name="Normal 9" xfId="132"/>
    <cellStyle name="Normal 9 2" xfId="187"/>
    <cellStyle name="Normal 9 3" xfId="186"/>
    <cellStyle name="Normal_ANALISIS EL PUERTO 2" xfId="18"/>
    <cellStyle name="Normal_Hoja1" xfId="3"/>
    <cellStyle name="Normal_Presupuesto Terminaciones Edificio Mantenimiento Nave I " xfId="139"/>
    <cellStyle name="Normal_REPARACION ACUEDUCTO SANCRISTOBAL, CAMBITA GARABITO Y PARAJE LA TOMA (version 1)" xfId="4"/>
    <cellStyle name="Note" xfId="91"/>
    <cellStyle name="Output" xfId="92"/>
    <cellStyle name="Percent 2" xfId="93"/>
    <cellStyle name="Porcentaje" xfId="8" builtinId="5"/>
    <cellStyle name="Porcentaje 2" xfId="26"/>
    <cellStyle name="Porcentaje 3" xfId="133"/>
    <cellStyle name="Porcentaje 3 2" xfId="188"/>
    <cellStyle name="Porcentual 2" xfId="94"/>
    <cellStyle name="Porcentual 2 2" xfId="95"/>
    <cellStyle name="Porcentual 2 3" xfId="134"/>
    <cellStyle name="Porcentual 3" xfId="135"/>
    <cellStyle name="Porcentual 4" xfId="189"/>
    <cellStyle name="Porcentual 5" xfId="96"/>
    <cellStyle name="Title" xfId="97"/>
    <cellStyle name="Warning Text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50</xdr:row>
      <xdr:rowOff>0</xdr:rowOff>
    </xdr:from>
    <xdr:to>
      <xdr:col>1</xdr:col>
      <xdr:colOff>1400175</xdr:colOff>
      <xdr:row>50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1927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50</xdr:row>
      <xdr:rowOff>0</xdr:rowOff>
    </xdr:from>
    <xdr:to>
      <xdr:col>1</xdr:col>
      <xdr:colOff>1428750</xdr:colOff>
      <xdr:row>50</xdr:row>
      <xdr:rowOff>161925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47850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152400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042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042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152400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042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50</xdr:row>
      <xdr:rowOff>0</xdr:rowOff>
    </xdr:from>
    <xdr:to>
      <xdr:col>1</xdr:col>
      <xdr:colOff>1381125</xdr:colOff>
      <xdr:row>50</xdr:row>
      <xdr:rowOff>161925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800225" y="10420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307</xdr:row>
      <xdr:rowOff>0</xdr:rowOff>
    </xdr:from>
    <xdr:to>
      <xdr:col>1</xdr:col>
      <xdr:colOff>1400175</xdr:colOff>
      <xdr:row>307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81927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307</xdr:row>
      <xdr:rowOff>0</xdr:rowOff>
    </xdr:from>
    <xdr:to>
      <xdr:col>1</xdr:col>
      <xdr:colOff>1428750</xdr:colOff>
      <xdr:row>307</xdr:row>
      <xdr:rowOff>161925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47850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152400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592264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152400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592264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152400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592264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307</xdr:row>
      <xdr:rowOff>0</xdr:rowOff>
    </xdr:from>
    <xdr:to>
      <xdr:col>1</xdr:col>
      <xdr:colOff>1381125</xdr:colOff>
      <xdr:row>307</xdr:row>
      <xdr:rowOff>161925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59226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311</xdr:row>
      <xdr:rowOff>0</xdr:rowOff>
    </xdr:from>
    <xdr:to>
      <xdr:col>1</xdr:col>
      <xdr:colOff>1400175</xdr:colOff>
      <xdr:row>312</xdr:row>
      <xdr:rowOff>161925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1927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311</xdr:row>
      <xdr:rowOff>0</xdr:rowOff>
    </xdr:from>
    <xdr:to>
      <xdr:col>1</xdr:col>
      <xdr:colOff>1428750</xdr:colOff>
      <xdr:row>312</xdr:row>
      <xdr:rowOff>161925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47850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00225" y="91449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800225" y="91449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800225" y="91449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161925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800225" y="91449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311</xdr:row>
      <xdr:rowOff>0</xdr:rowOff>
    </xdr:from>
    <xdr:to>
      <xdr:col>1</xdr:col>
      <xdr:colOff>1400175</xdr:colOff>
      <xdr:row>312</xdr:row>
      <xdr:rowOff>0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81927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311</xdr:row>
      <xdr:rowOff>0</xdr:rowOff>
    </xdr:from>
    <xdr:to>
      <xdr:col>1</xdr:col>
      <xdr:colOff>1428750</xdr:colOff>
      <xdr:row>312</xdr:row>
      <xdr:rowOff>0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47850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800225" y="86134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800225" y="86134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311</xdr:row>
      <xdr:rowOff>152400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800225" y="86134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311</xdr:row>
      <xdr:rowOff>0</xdr:rowOff>
    </xdr:from>
    <xdr:to>
      <xdr:col>1</xdr:col>
      <xdr:colOff>1381125</xdr:colOff>
      <xdr:row>312</xdr:row>
      <xdr:rowOff>0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800225" y="86134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282</xdr:row>
      <xdr:rowOff>0</xdr:rowOff>
    </xdr:from>
    <xdr:to>
      <xdr:col>1</xdr:col>
      <xdr:colOff>1381125</xdr:colOff>
      <xdr:row>283</xdr:row>
      <xdr:rowOff>104775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800225" y="545973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285</xdr:row>
      <xdr:rowOff>47625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1819275" y="545973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0</xdr:rowOff>
    </xdr:from>
    <xdr:to>
      <xdr:col>1</xdr:col>
      <xdr:colOff>1409700</xdr:colOff>
      <xdr:row>283</xdr:row>
      <xdr:rowOff>104775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819275" y="54597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269</xdr:row>
      <xdr:rowOff>0</xdr:rowOff>
    </xdr:from>
    <xdr:to>
      <xdr:col>1</xdr:col>
      <xdr:colOff>1381125</xdr:colOff>
      <xdr:row>271</xdr:row>
      <xdr:rowOff>28575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00225" y="521398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38100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21398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269</xdr:row>
      <xdr:rowOff>0</xdr:rowOff>
    </xdr:from>
    <xdr:to>
      <xdr:col>1</xdr:col>
      <xdr:colOff>1409700</xdr:colOff>
      <xdr:row>271</xdr:row>
      <xdr:rowOff>28575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21398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231</xdr:row>
      <xdr:rowOff>0</xdr:rowOff>
    </xdr:from>
    <xdr:to>
      <xdr:col>1</xdr:col>
      <xdr:colOff>1381125</xdr:colOff>
      <xdr:row>233</xdr:row>
      <xdr:rowOff>28575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00225" y="464915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38100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819275" y="46491525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0</xdr:rowOff>
    </xdr:from>
    <xdr:to>
      <xdr:col>1</xdr:col>
      <xdr:colOff>1409700</xdr:colOff>
      <xdr:row>233</xdr:row>
      <xdr:rowOff>28575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4649152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</xdr:row>
      <xdr:rowOff>0</xdr:rowOff>
    </xdr:from>
    <xdr:to>
      <xdr:col>1</xdr:col>
      <xdr:colOff>1400175</xdr:colOff>
      <xdr:row>5</xdr:row>
      <xdr:rowOff>57150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1927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</xdr:row>
      <xdr:rowOff>0</xdr:rowOff>
    </xdr:from>
    <xdr:to>
      <xdr:col>1</xdr:col>
      <xdr:colOff>1428750</xdr:colOff>
      <xdr:row>5</xdr:row>
      <xdr:rowOff>57150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47850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47625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47625</xdr:rowOff>
    </xdr:to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47625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00225" y="1457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</xdr:row>
      <xdr:rowOff>0</xdr:rowOff>
    </xdr:from>
    <xdr:to>
      <xdr:col>1</xdr:col>
      <xdr:colOff>1381125</xdr:colOff>
      <xdr:row>5</xdr:row>
      <xdr:rowOff>57150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00225" y="1457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AC. LOS LIMONES ACERO "/>
      <sheetName val="AC. LOS LIMONES HIERRO DUCTIL"/>
      <sheetName val="AC. LOS LIMONES G.R.P (2)"/>
      <sheetName val="MOV. TIERR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>
            <v>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V487"/>
  <sheetViews>
    <sheetView showZeros="0" tabSelected="1" view="pageBreakPreview" zoomScaleNormal="100" zoomScaleSheetLayoutView="100" workbookViewId="0">
      <selection activeCell="H19" sqref="H19"/>
    </sheetView>
  </sheetViews>
  <sheetFormatPr baseColWidth="10" defaultRowHeight="12.75" x14ac:dyDescent="0.2"/>
  <cols>
    <col min="1" max="1" width="7.7109375" style="4" customWidth="1"/>
    <col min="2" max="2" width="50.85546875" style="4" customWidth="1"/>
    <col min="3" max="3" width="9.7109375" style="4" customWidth="1"/>
    <col min="4" max="4" width="9" style="4" customWidth="1"/>
    <col min="5" max="5" width="10.5703125" style="5" customWidth="1"/>
    <col min="6" max="6" width="14.140625" style="5" customWidth="1"/>
    <col min="7" max="16384" width="11.42578125" style="4"/>
  </cols>
  <sheetData>
    <row r="1" spans="1:6" s="1" customFormat="1" x14ac:dyDescent="0.2">
      <c r="A1" s="357"/>
      <c r="B1" s="357"/>
      <c r="C1" s="357"/>
      <c r="D1" s="357"/>
      <c r="E1" s="357"/>
      <c r="F1" s="357"/>
    </row>
    <row r="2" spans="1:6" s="8" customFormat="1" ht="18" customHeight="1" x14ac:dyDescent="0.2">
      <c r="A2" s="358"/>
      <c r="B2" s="358"/>
      <c r="C2" s="358"/>
      <c r="D2" s="358"/>
      <c r="E2" s="358"/>
      <c r="F2" s="358"/>
    </row>
    <row r="3" spans="1:6" s="2" customFormat="1" ht="29.25" customHeight="1" x14ac:dyDescent="0.2">
      <c r="A3" s="356" t="s">
        <v>280</v>
      </c>
      <c r="B3" s="356"/>
      <c r="C3" s="356"/>
      <c r="D3" s="356"/>
      <c r="E3" s="356"/>
      <c r="F3" s="356"/>
    </row>
    <row r="4" spans="1:6" s="2" customFormat="1" ht="16.5" customHeight="1" x14ac:dyDescent="0.2">
      <c r="A4" s="48" t="s">
        <v>105</v>
      </c>
      <c r="B4" s="49"/>
      <c r="D4" s="356" t="s">
        <v>106</v>
      </c>
      <c r="E4" s="356"/>
      <c r="F4" s="49"/>
    </row>
    <row r="5" spans="1:6" s="2" customFormat="1" ht="8.25" customHeight="1" x14ac:dyDescent="0.2">
      <c r="A5" s="49"/>
      <c r="B5" s="49"/>
      <c r="C5" s="50"/>
      <c r="D5" s="49"/>
      <c r="E5" s="51"/>
      <c r="F5" s="51"/>
    </row>
    <row r="6" spans="1:6" s="3" customFormat="1" x14ac:dyDescent="0.2">
      <c r="A6" s="52" t="s">
        <v>0</v>
      </c>
      <c r="B6" s="52" t="s">
        <v>1</v>
      </c>
      <c r="C6" s="52" t="s">
        <v>2</v>
      </c>
      <c r="D6" s="52" t="s">
        <v>3</v>
      </c>
      <c r="E6" s="53" t="s">
        <v>4</v>
      </c>
      <c r="F6" s="54" t="s">
        <v>5</v>
      </c>
    </row>
    <row r="7" spans="1:6" s="7" customFormat="1" x14ac:dyDescent="0.2">
      <c r="A7" s="55"/>
      <c r="B7" s="56"/>
      <c r="C7" s="57"/>
      <c r="D7" s="58"/>
      <c r="E7" s="59"/>
      <c r="F7" s="59"/>
    </row>
    <row r="8" spans="1:6" s="1" customFormat="1" x14ac:dyDescent="0.2">
      <c r="A8" s="22" t="s">
        <v>6</v>
      </c>
      <c r="B8" s="24" t="s">
        <v>107</v>
      </c>
      <c r="C8" s="60"/>
      <c r="D8" s="61"/>
      <c r="E8" s="62"/>
      <c r="F8" s="62"/>
    </row>
    <row r="9" spans="1:6" s="1" customFormat="1" ht="6" customHeight="1" x14ac:dyDescent="0.2">
      <c r="A9" s="63"/>
      <c r="B9" s="24"/>
      <c r="C9" s="60"/>
      <c r="D9" s="61"/>
      <c r="E9" s="282"/>
      <c r="F9" s="282"/>
    </row>
    <row r="10" spans="1:6" s="1" customFormat="1" x14ac:dyDescent="0.2">
      <c r="A10" s="64">
        <v>1</v>
      </c>
      <c r="B10" s="65" t="s">
        <v>123</v>
      </c>
      <c r="C10" s="66">
        <v>1054</v>
      </c>
      <c r="D10" s="67" t="s">
        <v>8</v>
      </c>
      <c r="E10" s="274"/>
      <c r="F10" s="20">
        <f>ROUND(C10*E10,2)</f>
        <v>0</v>
      </c>
    </row>
    <row r="11" spans="1:6" s="1" customFormat="1" x14ac:dyDescent="0.2">
      <c r="A11" s="64"/>
      <c r="B11" s="65"/>
      <c r="C11" s="66"/>
      <c r="D11" s="67"/>
      <c r="E11" s="274"/>
      <c r="F11" s="20">
        <f t="shared" ref="F11:F61" si="0">ROUND(C11*E11,2)</f>
        <v>0</v>
      </c>
    </row>
    <row r="12" spans="1:6" s="1" customFormat="1" x14ac:dyDescent="0.2">
      <c r="A12" s="69">
        <v>2</v>
      </c>
      <c r="B12" s="70" t="s">
        <v>278</v>
      </c>
      <c r="C12" s="71"/>
      <c r="D12" s="72"/>
      <c r="E12" s="275"/>
      <c r="F12" s="20">
        <f t="shared" si="0"/>
        <v>0</v>
      </c>
    </row>
    <row r="13" spans="1:6" s="1" customFormat="1" x14ac:dyDescent="0.2">
      <c r="A13" s="73">
        <v>2.1</v>
      </c>
      <c r="B13" s="74" t="s">
        <v>281</v>
      </c>
      <c r="C13" s="71">
        <v>902.52</v>
      </c>
      <c r="D13" s="72" t="s">
        <v>8</v>
      </c>
      <c r="E13" s="275"/>
      <c r="F13" s="20">
        <f t="shared" si="0"/>
        <v>0</v>
      </c>
    </row>
    <row r="14" spans="1:6" s="1" customFormat="1" ht="14.25" x14ac:dyDescent="0.2">
      <c r="A14" s="73">
        <v>2.2000000000000002</v>
      </c>
      <c r="B14" s="75" t="s">
        <v>282</v>
      </c>
      <c r="C14" s="71">
        <v>315.88</v>
      </c>
      <c r="D14" s="72" t="s">
        <v>285</v>
      </c>
      <c r="E14" s="275"/>
      <c r="F14" s="20">
        <f t="shared" si="0"/>
        <v>0</v>
      </c>
    </row>
    <row r="15" spans="1:6" s="1" customFormat="1" ht="14.25" x14ac:dyDescent="0.2">
      <c r="A15" s="73">
        <v>2.2999999999999998</v>
      </c>
      <c r="B15" s="74" t="s">
        <v>283</v>
      </c>
      <c r="C15" s="71">
        <v>21.32</v>
      </c>
      <c r="D15" s="72" t="s">
        <v>286</v>
      </c>
      <c r="E15" s="275"/>
      <c r="F15" s="20">
        <f t="shared" si="0"/>
        <v>0</v>
      </c>
    </row>
    <row r="16" spans="1:6" s="1" customFormat="1" x14ac:dyDescent="0.2">
      <c r="A16" s="64"/>
      <c r="B16" s="65"/>
      <c r="C16" s="66"/>
      <c r="D16" s="67"/>
      <c r="E16" s="274"/>
      <c r="F16" s="20">
        <f t="shared" si="0"/>
        <v>0</v>
      </c>
    </row>
    <row r="17" spans="1:6" s="7" customFormat="1" x14ac:dyDescent="0.2">
      <c r="A17" s="76">
        <v>3</v>
      </c>
      <c r="B17" s="77" t="s">
        <v>108</v>
      </c>
      <c r="C17" s="78"/>
      <c r="D17" s="79"/>
      <c r="E17" s="276"/>
      <c r="F17" s="20">
        <f t="shared" si="0"/>
        <v>0</v>
      </c>
    </row>
    <row r="18" spans="1:6" s="7" customFormat="1" x14ac:dyDescent="0.2">
      <c r="A18" s="76">
        <v>3.1</v>
      </c>
      <c r="B18" s="77" t="s">
        <v>284</v>
      </c>
      <c r="C18" s="78"/>
      <c r="D18" s="79"/>
      <c r="E18" s="276"/>
      <c r="F18" s="20">
        <f t="shared" si="0"/>
        <v>0</v>
      </c>
    </row>
    <row r="19" spans="1:6" s="7" customFormat="1" ht="14.25" x14ac:dyDescent="0.2">
      <c r="A19" s="80" t="s">
        <v>272</v>
      </c>
      <c r="B19" s="81" t="s">
        <v>269</v>
      </c>
      <c r="C19" s="66">
        <v>649.2639999999999</v>
      </c>
      <c r="D19" s="72" t="s">
        <v>286</v>
      </c>
      <c r="E19" s="274"/>
      <c r="F19" s="20">
        <f t="shared" si="0"/>
        <v>0</v>
      </c>
    </row>
    <row r="20" spans="1:6" s="7" customFormat="1" ht="14.25" x14ac:dyDescent="0.2">
      <c r="A20" s="80" t="s">
        <v>273</v>
      </c>
      <c r="B20" s="82" t="s">
        <v>276</v>
      </c>
      <c r="C20" s="66">
        <v>278.25599999999997</v>
      </c>
      <c r="D20" s="72" t="s">
        <v>286</v>
      </c>
      <c r="E20" s="274"/>
      <c r="F20" s="20">
        <f t="shared" si="0"/>
        <v>0</v>
      </c>
    </row>
    <row r="21" spans="1:6" s="7" customFormat="1" x14ac:dyDescent="0.2">
      <c r="A21" s="80"/>
      <c r="B21" s="81"/>
      <c r="C21" s="66"/>
      <c r="D21" s="72"/>
      <c r="E21" s="274"/>
      <c r="F21" s="20">
        <f t="shared" si="0"/>
        <v>0</v>
      </c>
    </row>
    <row r="22" spans="1:6" s="7" customFormat="1" ht="14.25" x14ac:dyDescent="0.2">
      <c r="A22" s="80">
        <v>3.2</v>
      </c>
      <c r="B22" s="81" t="s">
        <v>109</v>
      </c>
      <c r="C22" s="66">
        <v>73.78</v>
      </c>
      <c r="D22" s="72" t="s">
        <v>286</v>
      </c>
      <c r="E22" s="274"/>
      <c r="F22" s="20">
        <f t="shared" si="0"/>
        <v>0</v>
      </c>
    </row>
    <row r="23" spans="1:6" s="7" customFormat="1" ht="25.5" x14ac:dyDescent="0.2">
      <c r="A23" s="80">
        <v>3.3</v>
      </c>
      <c r="B23" s="75" t="s">
        <v>110</v>
      </c>
      <c r="C23" s="66">
        <v>333.90719999999993</v>
      </c>
      <c r="D23" s="72" t="s">
        <v>286</v>
      </c>
      <c r="E23" s="274"/>
      <c r="F23" s="20">
        <f t="shared" si="0"/>
        <v>0</v>
      </c>
    </row>
    <row r="24" spans="1:6" s="7" customFormat="1" ht="27" customHeight="1" x14ac:dyDescent="0.2">
      <c r="A24" s="80">
        <v>3.4</v>
      </c>
      <c r="B24" s="83" t="s">
        <v>213</v>
      </c>
      <c r="C24" s="66">
        <v>792.82933999999989</v>
      </c>
      <c r="D24" s="72" t="s">
        <v>286</v>
      </c>
      <c r="E24" s="274"/>
      <c r="F24" s="20">
        <f t="shared" si="0"/>
        <v>0</v>
      </c>
    </row>
    <row r="25" spans="1:6" s="13" customFormat="1" ht="25.5" x14ac:dyDescent="0.2">
      <c r="A25" s="80">
        <v>3.5</v>
      </c>
      <c r="B25" s="81" t="s">
        <v>222</v>
      </c>
      <c r="C25" s="66">
        <v>495.53599200000008</v>
      </c>
      <c r="D25" s="72" t="s">
        <v>286</v>
      </c>
      <c r="E25" s="274"/>
      <c r="F25" s="20">
        <f t="shared" si="0"/>
        <v>0</v>
      </c>
    </row>
    <row r="26" spans="1:6" s="7" customFormat="1" ht="6.75" customHeight="1" x14ac:dyDescent="0.2">
      <c r="A26" s="63"/>
      <c r="B26" s="24"/>
      <c r="C26" s="78"/>
      <c r="D26" s="79"/>
      <c r="E26" s="276"/>
      <c r="F26" s="20">
        <f t="shared" si="0"/>
        <v>0</v>
      </c>
    </row>
    <row r="27" spans="1:6" s="7" customFormat="1" ht="11.25" customHeight="1" x14ac:dyDescent="0.2">
      <c r="A27" s="63">
        <v>4</v>
      </c>
      <c r="B27" s="24" t="s">
        <v>10</v>
      </c>
      <c r="C27" s="78"/>
      <c r="D27" s="79"/>
      <c r="E27" s="276"/>
      <c r="F27" s="20">
        <f t="shared" si="0"/>
        <v>0</v>
      </c>
    </row>
    <row r="28" spans="1:6" s="1" customFormat="1" ht="25.5" customHeight="1" x14ac:dyDescent="0.2">
      <c r="A28" s="84">
        <v>4.0999999999999996</v>
      </c>
      <c r="B28" s="65" t="s">
        <v>11</v>
      </c>
      <c r="C28" s="66">
        <v>1085.6199999999999</v>
      </c>
      <c r="D28" s="67" t="s">
        <v>8</v>
      </c>
      <c r="E28" s="274"/>
      <c r="F28" s="20">
        <f t="shared" si="0"/>
        <v>0</v>
      </c>
    </row>
    <row r="29" spans="1:6" s="1" customFormat="1" ht="6.75" customHeight="1" x14ac:dyDescent="0.2">
      <c r="A29" s="64"/>
      <c r="B29" s="65"/>
      <c r="C29" s="66"/>
      <c r="D29" s="67"/>
      <c r="E29" s="274"/>
      <c r="F29" s="20">
        <f t="shared" si="0"/>
        <v>0</v>
      </c>
    </row>
    <row r="30" spans="1:6" s="7" customFormat="1" ht="11.25" customHeight="1" x14ac:dyDescent="0.2">
      <c r="A30" s="63">
        <v>5</v>
      </c>
      <c r="B30" s="24" t="s">
        <v>12</v>
      </c>
      <c r="C30" s="78"/>
      <c r="D30" s="79"/>
      <c r="E30" s="276"/>
      <c r="F30" s="20">
        <f t="shared" si="0"/>
        <v>0</v>
      </c>
    </row>
    <row r="31" spans="1:6" s="1" customFormat="1" ht="15" customHeight="1" x14ac:dyDescent="0.2">
      <c r="A31" s="85">
        <v>5.0999999999999996</v>
      </c>
      <c r="B31" s="86" t="s">
        <v>244</v>
      </c>
      <c r="C31" s="66">
        <v>1184.7</v>
      </c>
      <c r="D31" s="67" t="s">
        <v>8</v>
      </c>
      <c r="E31" s="274"/>
      <c r="F31" s="20">
        <f t="shared" si="0"/>
        <v>0</v>
      </c>
    </row>
    <row r="32" spans="1:6" s="1" customFormat="1" ht="9" customHeight="1" x14ac:dyDescent="0.2">
      <c r="A32" s="64"/>
      <c r="B32" s="65"/>
      <c r="C32" s="66"/>
      <c r="D32" s="67"/>
      <c r="E32" s="274"/>
      <c r="F32" s="20">
        <f t="shared" si="0"/>
        <v>0</v>
      </c>
    </row>
    <row r="33" spans="1:6" s="1" customFormat="1" x14ac:dyDescent="0.2">
      <c r="A33" s="63">
        <v>6</v>
      </c>
      <c r="B33" s="24" t="s">
        <v>89</v>
      </c>
      <c r="C33" s="66"/>
      <c r="D33" s="67"/>
      <c r="E33" s="274"/>
      <c r="F33" s="20">
        <f t="shared" si="0"/>
        <v>0</v>
      </c>
    </row>
    <row r="34" spans="1:6" s="1" customFormat="1" ht="26.25" customHeight="1" x14ac:dyDescent="0.2">
      <c r="A34" s="64">
        <v>6.1</v>
      </c>
      <c r="B34" s="21" t="s">
        <v>208</v>
      </c>
      <c r="C34" s="87">
        <v>2</v>
      </c>
      <c r="D34" s="88" t="s">
        <v>25</v>
      </c>
      <c r="E34" s="277"/>
      <c r="F34" s="20">
        <f t="shared" si="0"/>
        <v>0</v>
      </c>
    </row>
    <row r="35" spans="1:6" s="1" customFormat="1" ht="24" customHeight="1" x14ac:dyDescent="0.2">
      <c r="A35" s="64">
        <v>6.2</v>
      </c>
      <c r="B35" s="74" t="s">
        <v>262</v>
      </c>
      <c r="C35" s="87">
        <v>1</v>
      </c>
      <c r="D35" s="88" t="s">
        <v>25</v>
      </c>
      <c r="E35" s="277"/>
      <c r="F35" s="20">
        <f t="shared" si="0"/>
        <v>0</v>
      </c>
    </row>
    <row r="36" spans="1:6" s="1" customFormat="1" ht="7.5" customHeight="1" x14ac:dyDescent="0.2">
      <c r="A36" s="64"/>
      <c r="B36" s="89"/>
      <c r="C36" s="87"/>
      <c r="D36" s="88"/>
      <c r="E36" s="277"/>
      <c r="F36" s="20">
        <f t="shared" si="0"/>
        <v>0</v>
      </c>
    </row>
    <row r="37" spans="1:6" s="1" customFormat="1" ht="27.75" customHeight="1" x14ac:dyDescent="0.2">
      <c r="A37" s="64">
        <v>7</v>
      </c>
      <c r="B37" s="90" t="s">
        <v>245</v>
      </c>
      <c r="C37" s="87">
        <v>3</v>
      </c>
      <c r="D37" s="88" t="s">
        <v>25</v>
      </c>
      <c r="E37" s="277"/>
      <c r="F37" s="20">
        <f t="shared" si="0"/>
        <v>0</v>
      </c>
    </row>
    <row r="38" spans="1:6" s="1" customFormat="1" ht="5.25" customHeight="1" x14ac:dyDescent="0.2">
      <c r="A38" s="64"/>
      <c r="B38" s="89"/>
      <c r="C38" s="87"/>
      <c r="D38" s="88"/>
      <c r="E38" s="277"/>
      <c r="F38" s="20">
        <f t="shared" si="0"/>
        <v>0</v>
      </c>
    </row>
    <row r="39" spans="1:6" s="10" customFormat="1" ht="13.5" customHeight="1" x14ac:dyDescent="0.2">
      <c r="A39" s="63">
        <v>8</v>
      </c>
      <c r="B39" s="24" t="s">
        <v>115</v>
      </c>
      <c r="C39" s="87"/>
      <c r="D39" s="88"/>
      <c r="E39" s="277"/>
      <c r="F39" s="20">
        <f t="shared" si="0"/>
        <v>0</v>
      </c>
    </row>
    <row r="40" spans="1:6" s="10" customFormat="1" ht="13.5" customHeight="1" x14ac:dyDescent="0.2">
      <c r="A40" s="64">
        <v>8.1</v>
      </c>
      <c r="B40" s="91" t="s">
        <v>114</v>
      </c>
      <c r="C40" s="87">
        <v>6</v>
      </c>
      <c r="D40" s="88" t="s">
        <v>25</v>
      </c>
      <c r="E40" s="277"/>
      <c r="F40" s="20">
        <f t="shared" si="0"/>
        <v>0</v>
      </c>
    </row>
    <row r="41" spans="1:6" s="10" customFormat="1" ht="12" customHeight="1" x14ac:dyDescent="0.2">
      <c r="A41" s="64"/>
      <c r="B41" s="89"/>
      <c r="C41" s="87"/>
      <c r="D41" s="88"/>
      <c r="E41" s="277"/>
      <c r="F41" s="20">
        <f t="shared" si="0"/>
        <v>0</v>
      </c>
    </row>
    <row r="42" spans="1:6" s="10" customFormat="1" ht="14.25" customHeight="1" x14ac:dyDescent="0.2">
      <c r="A42" s="63">
        <v>9</v>
      </c>
      <c r="B42" s="92" t="s">
        <v>77</v>
      </c>
      <c r="C42" s="93"/>
      <c r="D42" s="88"/>
      <c r="E42" s="277"/>
      <c r="F42" s="20">
        <f t="shared" si="0"/>
        <v>0</v>
      </c>
    </row>
    <row r="43" spans="1:6" s="10" customFormat="1" ht="24.75" customHeight="1" x14ac:dyDescent="0.2">
      <c r="A43" s="64">
        <v>9.1</v>
      </c>
      <c r="B43" s="74" t="s">
        <v>209</v>
      </c>
      <c r="C43" s="93">
        <v>1</v>
      </c>
      <c r="D43" s="88" t="s">
        <v>25</v>
      </c>
      <c r="E43" s="277"/>
      <c r="F43" s="20">
        <f t="shared" si="0"/>
        <v>0</v>
      </c>
    </row>
    <row r="44" spans="1:6" s="10" customFormat="1" ht="42" customHeight="1" x14ac:dyDescent="0.2">
      <c r="A44" s="64">
        <v>9.1999999999999993</v>
      </c>
      <c r="B44" s="74" t="s">
        <v>210</v>
      </c>
      <c r="C44" s="93">
        <v>1</v>
      </c>
      <c r="D44" s="88" t="s">
        <v>25</v>
      </c>
      <c r="E44" s="277"/>
      <c r="F44" s="20">
        <f t="shared" si="0"/>
        <v>0</v>
      </c>
    </row>
    <row r="45" spans="1:6" s="10" customFormat="1" ht="10.5" customHeight="1" x14ac:dyDescent="0.2">
      <c r="A45" s="94"/>
      <c r="B45" s="95"/>
      <c r="C45" s="96"/>
      <c r="D45" s="97"/>
      <c r="E45" s="278"/>
      <c r="F45" s="388">
        <f t="shared" si="0"/>
        <v>0</v>
      </c>
    </row>
    <row r="46" spans="1:6" s="10" customFormat="1" ht="38.25" customHeight="1" x14ac:dyDescent="0.2">
      <c r="A46" s="64">
        <v>10</v>
      </c>
      <c r="B46" s="74" t="s">
        <v>277</v>
      </c>
      <c r="C46" s="71">
        <v>1</v>
      </c>
      <c r="D46" s="72" t="s">
        <v>25</v>
      </c>
      <c r="E46" s="279"/>
      <c r="F46" s="20">
        <f t="shared" si="0"/>
        <v>0</v>
      </c>
    </row>
    <row r="47" spans="1:6" s="10" customFormat="1" ht="14.25" customHeight="1" x14ac:dyDescent="0.2">
      <c r="A47" s="98">
        <v>11</v>
      </c>
      <c r="B47" s="91" t="s">
        <v>155</v>
      </c>
      <c r="C47" s="71">
        <v>1</v>
      </c>
      <c r="D47" s="99" t="s">
        <v>25</v>
      </c>
      <c r="E47" s="280"/>
      <c r="F47" s="20">
        <f t="shared" si="0"/>
        <v>0</v>
      </c>
    </row>
    <row r="48" spans="1:6" s="10" customFormat="1" ht="10.5" customHeight="1" x14ac:dyDescent="0.2">
      <c r="A48" s="64"/>
      <c r="B48" s="89"/>
      <c r="C48" s="93"/>
      <c r="D48" s="88"/>
      <c r="E48" s="277"/>
      <c r="F48" s="20">
        <f t="shared" si="0"/>
        <v>0</v>
      </c>
    </row>
    <row r="49" spans="1:6" s="1" customFormat="1" ht="14.25" customHeight="1" x14ac:dyDescent="0.2">
      <c r="A49" s="64">
        <v>12</v>
      </c>
      <c r="B49" s="65" t="s">
        <v>122</v>
      </c>
      <c r="C49" s="101">
        <v>1054</v>
      </c>
      <c r="D49" s="67" t="s">
        <v>8</v>
      </c>
      <c r="E49" s="274"/>
      <c r="F49" s="20">
        <f t="shared" si="0"/>
        <v>0</v>
      </c>
    </row>
    <row r="50" spans="1:6" s="1" customFormat="1" ht="13.5" customHeight="1" x14ac:dyDescent="0.2">
      <c r="A50" s="64"/>
      <c r="B50" s="65"/>
      <c r="C50" s="101"/>
      <c r="D50" s="67"/>
      <c r="E50" s="274"/>
      <c r="F50" s="20">
        <f t="shared" si="0"/>
        <v>0</v>
      </c>
    </row>
    <row r="51" spans="1:6" s="1" customFormat="1" ht="14.25" customHeight="1" x14ac:dyDescent="0.2">
      <c r="A51" s="69">
        <v>13</v>
      </c>
      <c r="B51" s="74" t="s">
        <v>211</v>
      </c>
      <c r="C51" s="71">
        <v>1054</v>
      </c>
      <c r="D51" s="72" t="s">
        <v>8</v>
      </c>
      <c r="E51" s="275"/>
      <c r="F51" s="20">
        <f t="shared" si="0"/>
        <v>0</v>
      </c>
    </row>
    <row r="52" spans="1:6" s="1" customFormat="1" ht="14.25" customHeight="1" x14ac:dyDescent="0.2">
      <c r="A52" s="69"/>
      <c r="B52" s="102"/>
      <c r="C52" s="71"/>
      <c r="D52" s="72"/>
      <c r="E52" s="275"/>
      <c r="F52" s="20">
        <f t="shared" si="0"/>
        <v>0</v>
      </c>
    </row>
    <row r="53" spans="1:6" s="1" customFormat="1" ht="14.25" customHeight="1" x14ac:dyDescent="0.2">
      <c r="A53" s="69">
        <v>14</v>
      </c>
      <c r="B53" s="102" t="s">
        <v>271</v>
      </c>
      <c r="C53" s="71">
        <v>1054</v>
      </c>
      <c r="D53" s="72" t="s">
        <v>8</v>
      </c>
      <c r="E53" s="275"/>
      <c r="F53" s="20">
        <f t="shared" si="0"/>
        <v>0</v>
      </c>
    </row>
    <row r="54" spans="1:6" s="1" customFormat="1" ht="14.25" customHeight="1" x14ac:dyDescent="0.2">
      <c r="A54" s="69"/>
      <c r="B54" s="102"/>
      <c r="C54" s="71"/>
      <c r="D54" s="72"/>
      <c r="E54" s="275"/>
      <c r="F54" s="20">
        <f t="shared" si="0"/>
        <v>0</v>
      </c>
    </row>
    <row r="55" spans="1:6" s="1" customFormat="1" ht="12" customHeight="1" x14ac:dyDescent="0.2">
      <c r="A55" s="103">
        <v>15</v>
      </c>
      <c r="B55" s="104" t="s">
        <v>263</v>
      </c>
      <c r="C55" s="71"/>
      <c r="D55" s="72"/>
      <c r="E55" s="275"/>
      <c r="F55" s="20">
        <f t="shared" si="0"/>
        <v>0</v>
      </c>
    </row>
    <row r="56" spans="1:6" s="1" customFormat="1" ht="28.5" customHeight="1" x14ac:dyDescent="0.2">
      <c r="A56" s="73">
        <v>15.1</v>
      </c>
      <c r="B56" s="75" t="s">
        <v>267</v>
      </c>
      <c r="C56" s="71">
        <v>63.17</v>
      </c>
      <c r="D56" s="72" t="s">
        <v>286</v>
      </c>
      <c r="E56" s="275"/>
      <c r="F56" s="20">
        <f t="shared" si="0"/>
        <v>0</v>
      </c>
    </row>
    <row r="57" spans="1:6" s="1" customFormat="1" ht="14.25" customHeight="1" x14ac:dyDescent="0.2">
      <c r="A57" s="73">
        <v>15.2</v>
      </c>
      <c r="B57" s="105" t="s">
        <v>266</v>
      </c>
      <c r="C57" s="71">
        <v>75.804000000000002</v>
      </c>
      <c r="D57" s="72" t="s">
        <v>286</v>
      </c>
      <c r="E57" s="275"/>
      <c r="F57" s="20">
        <f t="shared" si="0"/>
        <v>0</v>
      </c>
    </row>
    <row r="58" spans="1:6" s="1" customFormat="1" ht="27" customHeight="1" x14ac:dyDescent="0.2">
      <c r="A58" s="73">
        <v>15.3</v>
      </c>
      <c r="B58" s="83" t="s">
        <v>274</v>
      </c>
      <c r="C58" s="71">
        <v>72.013800000000003</v>
      </c>
      <c r="D58" s="72" t="s">
        <v>286</v>
      </c>
      <c r="E58" s="275"/>
      <c r="F58" s="20">
        <f t="shared" si="0"/>
        <v>0</v>
      </c>
    </row>
    <row r="59" spans="1:6" s="1" customFormat="1" ht="15" x14ac:dyDescent="0.25">
      <c r="A59" s="73">
        <v>15.4</v>
      </c>
      <c r="B59" s="74" t="s">
        <v>264</v>
      </c>
      <c r="C59" s="71">
        <v>315.88</v>
      </c>
      <c r="D59" s="72" t="s">
        <v>287</v>
      </c>
      <c r="E59" s="275"/>
      <c r="F59" s="20">
        <f t="shared" si="0"/>
        <v>0</v>
      </c>
    </row>
    <row r="60" spans="1:6" s="1" customFormat="1" ht="12" customHeight="1" x14ac:dyDescent="0.25">
      <c r="A60" s="73">
        <v>15.5</v>
      </c>
      <c r="B60" s="74" t="s">
        <v>265</v>
      </c>
      <c r="C60" s="71">
        <v>379.05599999999998</v>
      </c>
      <c r="D60" s="72" t="s">
        <v>287</v>
      </c>
      <c r="E60" s="275"/>
      <c r="F60" s="20">
        <f t="shared" si="0"/>
        <v>0</v>
      </c>
    </row>
    <row r="61" spans="1:6" s="1" customFormat="1" x14ac:dyDescent="0.2">
      <c r="A61" s="73">
        <v>15.6</v>
      </c>
      <c r="B61" s="74" t="s">
        <v>270</v>
      </c>
      <c r="C61" s="71">
        <v>758.11199999999997</v>
      </c>
      <c r="D61" s="72" t="s">
        <v>239</v>
      </c>
      <c r="E61" s="275"/>
      <c r="F61" s="20">
        <f t="shared" si="0"/>
        <v>0</v>
      </c>
    </row>
    <row r="62" spans="1:6" s="1" customFormat="1" ht="12" customHeight="1" x14ac:dyDescent="0.2">
      <c r="A62" s="73"/>
      <c r="B62" s="21"/>
      <c r="C62" s="106"/>
      <c r="D62" s="107"/>
      <c r="E62" s="281"/>
      <c r="F62" s="282"/>
    </row>
    <row r="63" spans="1:6" s="1" customFormat="1" x14ac:dyDescent="0.2">
      <c r="A63" s="108"/>
      <c r="B63" s="18" t="s">
        <v>112</v>
      </c>
      <c r="C63" s="109"/>
      <c r="D63" s="110"/>
      <c r="E63" s="283"/>
      <c r="F63" s="284">
        <f>SUM(F10:F62)</f>
        <v>0</v>
      </c>
    </row>
    <row r="64" spans="1:6" s="1" customFormat="1" x14ac:dyDescent="0.2">
      <c r="A64" s="64"/>
      <c r="B64" s="22"/>
      <c r="C64" s="60"/>
      <c r="D64" s="61"/>
      <c r="E64" s="285"/>
      <c r="F64" s="286"/>
    </row>
    <row r="65" spans="1:6" s="1" customFormat="1" ht="25.5" x14ac:dyDescent="0.2">
      <c r="A65" s="22" t="s">
        <v>14</v>
      </c>
      <c r="B65" s="24" t="s">
        <v>212</v>
      </c>
      <c r="C65" s="60"/>
      <c r="D65" s="61"/>
      <c r="E65" s="282"/>
      <c r="F65" s="282"/>
    </row>
    <row r="66" spans="1:6" s="1" customFormat="1" ht="7.5" customHeight="1" x14ac:dyDescent="0.2">
      <c r="A66" s="22"/>
      <c r="B66" s="24"/>
      <c r="C66" s="60"/>
      <c r="D66" s="61"/>
      <c r="E66" s="282"/>
      <c r="F66" s="282"/>
    </row>
    <row r="67" spans="1:6" s="1" customFormat="1" x14ac:dyDescent="0.2">
      <c r="A67" s="111">
        <v>1</v>
      </c>
      <c r="B67" s="112" t="s">
        <v>16</v>
      </c>
      <c r="C67" s="60"/>
      <c r="D67" s="61"/>
      <c r="E67" s="282"/>
      <c r="F67" s="282"/>
    </row>
    <row r="68" spans="1:6" s="1" customFormat="1" ht="12.75" customHeight="1" x14ac:dyDescent="0.2">
      <c r="A68" s="113">
        <v>1.1000000000000001</v>
      </c>
      <c r="B68" s="114" t="s">
        <v>123</v>
      </c>
      <c r="C68" s="115">
        <v>1</v>
      </c>
      <c r="D68" s="116" t="s">
        <v>25</v>
      </c>
      <c r="E68" s="287"/>
      <c r="F68" s="20">
        <f t="shared" ref="F68:F131" si="1">ROUND(C68*E68,2)</f>
        <v>0</v>
      </c>
    </row>
    <row r="69" spans="1:6" s="1" customFormat="1" ht="10.5" customHeight="1" x14ac:dyDescent="0.2">
      <c r="A69" s="113"/>
      <c r="B69" s="114"/>
      <c r="C69" s="117"/>
      <c r="D69" s="117"/>
      <c r="E69" s="287"/>
      <c r="F69" s="20">
        <f t="shared" si="1"/>
        <v>0</v>
      </c>
    </row>
    <row r="70" spans="1:6" s="1" customFormat="1" x14ac:dyDescent="0.2">
      <c r="A70" s="111">
        <v>2</v>
      </c>
      <c r="B70" s="112" t="s">
        <v>9</v>
      </c>
      <c r="C70" s="117"/>
      <c r="D70" s="117"/>
      <c r="E70" s="287"/>
      <c r="F70" s="20">
        <f t="shared" si="1"/>
        <v>0</v>
      </c>
    </row>
    <row r="71" spans="1:6" s="1" customFormat="1" ht="14.25" x14ac:dyDescent="0.2">
      <c r="A71" s="118">
        <v>2.1</v>
      </c>
      <c r="B71" s="114" t="s">
        <v>261</v>
      </c>
      <c r="C71" s="115">
        <v>209.89</v>
      </c>
      <c r="D71" s="72" t="s">
        <v>286</v>
      </c>
      <c r="E71" s="287"/>
      <c r="F71" s="20">
        <f t="shared" si="1"/>
        <v>0</v>
      </c>
    </row>
    <row r="72" spans="1:6" s="10" customFormat="1" ht="25.5" x14ac:dyDescent="0.2">
      <c r="A72" s="119">
        <v>2.2000000000000002</v>
      </c>
      <c r="B72" s="83" t="s">
        <v>213</v>
      </c>
      <c r="C72" s="120">
        <v>13.73</v>
      </c>
      <c r="D72" s="72" t="s">
        <v>286</v>
      </c>
      <c r="E72" s="274"/>
      <c r="F72" s="20">
        <f t="shared" si="1"/>
        <v>0</v>
      </c>
    </row>
    <row r="73" spans="1:6" s="10" customFormat="1" ht="25.5" x14ac:dyDescent="0.2">
      <c r="A73" s="122">
        <v>2.2999999999999998</v>
      </c>
      <c r="B73" s="123" t="s">
        <v>222</v>
      </c>
      <c r="C73" s="120">
        <v>280.08</v>
      </c>
      <c r="D73" s="72" t="s">
        <v>286</v>
      </c>
      <c r="E73" s="288"/>
      <c r="F73" s="20">
        <f t="shared" si="1"/>
        <v>0</v>
      </c>
    </row>
    <row r="74" spans="1:6" s="1" customFormat="1" ht="6" customHeight="1" x14ac:dyDescent="0.2">
      <c r="A74" s="124"/>
      <c r="B74" s="125"/>
      <c r="C74" s="126"/>
      <c r="D74" s="72"/>
      <c r="E74" s="289"/>
      <c r="F74" s="20">
        <f t="shared" si="1"/>
        <v>0</v>
      </c>
    </row>
    <row r="75" spans="1:6" s="1" customFormat="1" x14ac:dyDescent="0.2">
      <c r="A75" s="124">
        <v>3</v>
      </c>
      <c r="B75" s="125" t="s">
        <v>116</v>
      </c>
      <c r="C75" s="126"/>
      <c r="E75" s="289"/>
      <c r="F75" s="20">
        <f t="shared" si="1"/>
        <v>0</v>
      </c>
    </row>
    <row r="76" spans="1:6" s="1" customFormat="1" ht="14.25" x14ac:dyDescent="0.2">
      <c r="A76" s="128">
        <v>3.1</v>
      </c>
      <c r="B76" s="129" t="s">
        <v>216</v>
      </c>
      <c r="C76" s="120">
        <v>13.86</v>
      </c>
      <c r="D76" s="72" t="s">
        <v>286</v>
      </c>
      <c r="E76" s="288"/>
      <c r="F76" s="20">
        <f t="shared" si="1"/>
        <v>0</v>
      </c>
    </row>
    <row r="77" spans="1:6" s="1" customFormat="1" ht="14.25" x14ac:dyDescent="0.2">
      <c r="A77" s="128">
        <v>3.2</v>
      </c>
      <c r="B77" s="129" t="s">
        <v>218</v>
      </c>
      <c r="C77" s="120">
        <v>9.5500000000000007</v>
      </c>
      <c r="D77" s="72" t="s">
        <v>286</v>
      </c>
      <c r="E77" s="288"/>
      <c r="F77" s="20">
        <f t="shared" si="1"/>
        <v>0</v>
      </c>
    </row>
    <row r="78" spans="1:6" s="1" customFormat="1" ht="25.5" x14ac:dyDescent="0.2">
      <c r="A78" s="128">
        <v>3.3</v>
      </c>
      <c r="B78" s="129" t="s">
        <v>217</v>
      </c>
      <c r="C78" s="120">
        <v>0.69</v>
      </c>
      <c r="D78" s="72" t="s">
        <v>286</v>
      </c>
      <c r="E78" s="288"/>
      <c r="F78" s="20">
        <f t="shared" si="1"/>
        <v>0</v>
      </c>
    </row>
    <row r="79" spans="1:6" s="1" customFormat="1" ht="14.25" x14ac:dyDescent="0.2">
      <c r="A79" s="128">
        <v>3.4</v>
      </c>
      <c r="B79" s="129" t="s">
        <v>221</v>
      </c>
      <c r="C79" s="126">
        <v>3.72</v>
      </c>
      <c r="D79" s="72" t="s">
        <v>286</v>
      </c>
      <c r="E79" s="289"/>
      <c r="F79" s="20">
        <f t="shared" si="1"/>
        <v>0</v>
      </c>
    </row>
    <row r="80" spans="1:6" s="1" customFormat="1" ht="14.25" x14ac:dyDescent="0.2">
      <c r="A80" s="128">
        <v>3.5</v>
      </c>
      <c r="B80" s="129" t="s">
        <v>220</v>
      </c>
      <c r="C80" s="126">
        <v>1.65</v>
      </c>
      <c r="D80" s="72" t="s">
        <v>286</v>
      </c>
      <c r="E80" s="289"/>
      <c r="F80" s="20">
        <f t="shared" si="1"/>
        <v>0</v>
      </c>
    </row>
    <row r="81" spans="1:6" s="1" customFormat="1" ht="14.25" x14ac:dyDescent="0.2">
      <c r="A81" s="128">
        <v>3.6</v>
      </c>
      <c r="B81" s="129" t="s">
        <v>219</v>
      </c>
      <c r="C81" s="126">
        <v>21.33</v>
      </c>
      <c r="D81" s="72" t="s">
        <v>286</v>
      </c>
      <c r="E81" s="289"/>
      <c r="F81" s="20">
        <f t="shared" si="1"/>
        <v>0</v>
      </c>
    </row>
    <row r="82" spans="1:6" s="1" customFormat="1" ht="14.25" x14ac:dyDescent="0.2">
      <c r="A82" s="128">
        <v>3.7</v>
      </c>
      <c r="B82" s="129" t="s">
        <v>152</v>
      </c>
      <c r="C82" s="126">
        <v>1.3</v>
      </c>
      <c r="D82" s="72" t="s">
        <v>286</v>
      </c>
      <c r="E82" s="289"/>
      <c r="F82" s="20">
        <f t="shared" si="1"/>
        <v>0</v>
      </c>
    </row>
    <row r="83" spans="1:6" s="1" customFormat="1" ht="14.25" x14ac:dyDescent="0.2">
      <c r="A83" s="128">
        <v>3.8</v>
      </c>
      <c r="B83" s="129" t="s">
        <v>153</v>
      </c>
      <c r="C83" s="126">
        <v>10.74</v>
      </c>
      <c r="D83" s="72" t="s">
        <v>286</v>
      </c>
      <c r="E83" s="289"/>
      <c r="F83" s="20">
        <f t="shared" si="1"/>
        <v>0</v>
      </c>
    </row>
    <row r="84" spans="1:6" s="1" customFormat="1" ht="14.25" x14ac:dyDescent="0.2">
      <c r="A84" s="130">
        <v>3.9</v>
      </c>
      <c r="B84" s="131" t="s">
        <v>37</v>
      </c>
      <c r="C84" s="132">
        <v>4.2300000000000004</v>
      </c>
      <c r="D84" s="389" t="s">
        <v>286</v>
      </c>
      <c r="E84" s="290"/>
      <c r="F84" s="388">
        <f t="shared" si="1"/>
        <v>0</v>
      </c>
    </row>
    <row r="85" spans="1:6" s="1" customFormat="1" ht="8.25" customHeight="1" x14ac:dyDescent="0.2">
      <c r="A85" s="124"/>
      <c r="B85" s="65"/>
      <c r="C85" s="126"/>
      <c r="D85" s="127"/>
      <c r="E85" s="289"/>
      <c r="F85" s="20">
        <f t="shared" si="1"/>
        <v>0</v>
      </c>
    </row>
    <row r="86" spans="1:6" s="1" customFormat="1" x14ac:dyDescent="0.2">
      <c r="A86" s="124">
        <v>4</v>
      </c>
      <c r="B86" s="125" t="s">
        <v>19</v>
      </c>
      <c r="C86" s="126"/>
      <c r="D86" s="127"/>
      <c r="E86" s="289"/>
      <c r="F86" s="20">
        <f t="shared" si="1"/>
        <v>0</v>
      </c>
    </row>
    <row r="87" spans="1:6" s="1" customFormat="1" ht="15" x14ac:dyDescent="0.25">
      <c r="A87" s="128">
        <v>4.0999999999999996</v>
      </c>
      <c r="B87" s="129" t="s">
        <v>38</v>
      </c>
      <c r="C87" s="126">
        <v>42.25</v>
      </c>
      <c r="D87" s="72" t="s">
        <v>287</v>
      </c>
      <c r="E87" s="289"/>
      <c r="F87" s="20">
        <f t="shared" si="1"/>
        <v>0</v>
      </c>
    </row>
    <row r="88" spans="1:6" s="1" customFormat="1" ht="15" x14ac:dyDescent="0.25">
      <c r="A88" s="128">
        <v>4.2</v>
      </c>
      <c r="B88" s="129" t="s">
        <v>26</v>
      </c>
      <c r="C88" s="126">
        <v>63.36</v>
      </c>
      <c r="D88" s="72" t="s">
        <v>287</v>
      </c>
      <c r="E88" s="289"/>
      <c r="F88" s="20">
        <f t="shared" si="1"/>
        <v>0</v>
      </c>
    </row>
    <row r="89" spans="1:6" s="1" customFormat="1" ht="15" x14ac:dyDescent="0.25">
      <c r="A89" s="128">
        <v>4.3</v>
      </c>
      <c r="B89" s="129" t="s">
        <v>39</v>
      </c>
      <c r="C89" s="126">
        <v>105.07</v>
      </c>
      <c r="D89" s="72" t="s">
        <v>287</v>
      </c>
      <c r="E89" s="289"/>
      <c r="F89" s="20">
        <f t="shared" si="1"/>
        <v>0</v>
      </c>
    </row>
    <row r="90" spans="1:6" s="1" customFormat="1" ht="15" x14ac:dyDescent="0.25">
      <c r="A90" s="128">
        <v>4.4000000000000004</v>
      </c>
      <c r="B90" s="129" t="s">
        <v>20</v>
      </c>
      <c r="C90" s="126">
        <v>105.92</v>
      </c>
      <c r="D90" s="72" t="s">
        <v>287</v>
      </c>
      <c r="E90" s="289"/>
      <c r="F90" s="20">
        <f t="shared" si="1"/>
        <v>0</v>
      </c>
    </row>
    <row r="91" spans="1:6" s="1" customFormat="1" ht="15" x14ac:dyDescent="0.25">
      <c r="A91" s="128">
        <v>4.5</v>
      </c>
      <c r="B91" s="129" t="s">
        <v>27</v>
      </c>
      <c r="C91" s="126">
        <v>88.64</v>
      </c>
      <c r="D91" s="72" t="s">
        <v>287</v>
      </c>
      <c r="E91" s="289"/>
      <c r="F91" s="20">
        <f t="shared" si="1"/>
        <v>0</v>
      </c>
    </row>
    <row r="92" spans="1:6" s="1" customFormat="1" ht="15" x14ac:dyDescent="0.25">
      <c r="A92" s="128">
        <v>4.5999999999999996</v>
      </c>
      <c r="B92" s="129" t="s">
        <v>124</v>
      </c>
      <c r="C92" s="126">
        <v>169.28</v>
      </c>
      <c r="D92" s="72" t="s">
        <v>287</v>
      </c>
      <c r="E92" s="289"/>
      <c r="F92" s="20">
        <f t="shared" si="1"/>
        <v>0</v>
      </c>
    </row>
    <row r="93" spans="1:6" s="1" customFormat="1" ht="15" x14ac:dyDescent="0.25">
      <c r="A93" s="128">
        <v>4.7</v>
      </c>
      <c r="B93" s="129" t="s">
        <v>125</v>
      </c>
      <c r="C93" s="126">
        <v>169</v>
      </c>
      <c r="D93" s="72" t="s">
        <v>287</v>
      </c>
      <c r="E93" s="289"/>
      <c r="F93" s="20">
        <f t="shared" si="1"/>
        <v>0</v>
      </c>
    </row>
    <row r="94" spans="1:6" s="1" customFormat="1" ht="10.5" customHeight="1" x14ac:dyDescent="0.2">
      <c r="A94" s="124"/>
      <c r="B94" s="125"/>
      <c r="C94" s="126"/>
      <c r="D94" s="127"/>
      <c r="E94" s="289"/>
      <c r="F94" s="20">
        <f t="shared" si="1"/>
        <v>0</v>
      </c>
    </row>
    <row r="95" spans="1:6" s="1" customFormat="1" x14ac:dyDescent="0.2">
      <c r="A95" s="124">
        <v>5</v>
      </c>
      <c r="B95" s="125" t="s">
        <v>22</v>
      </c>
      <c r="C95" s="126"/>
      <c r="D95" s="127"/>
      <c r="E95" s="289"/>
      <c r="F95" s="20">
        <f t="shared" si="1"/>
        <v>0</v>
      </c>
    </row>
    <row r="96" spans="1:6" s="1" customFormat="1" ht="38.25" x14ac:dyDescent="0.2">
      <c r="A96" s="128">
        <v>5.0999999999999996</v>
      </c>
      <c r="B96" s="129" t="s">
        <v>126</v>
      </c>
      <c r="C96" s="133">
        <v>31</v>
      </c>
      <c r="D96" s="134" t="s">
        <v>24</v>
      </c>
      <c r="E96" s="291"/>
      <c r="F96" s="20">
        <f t="shared" si="1"/>
        <v>0</v>
      </c>
    </row>
    <row r="97" spans="1:6" s="1" customFormat="1" ht="9.75" customHeight="1" x14ac:dyDescent="0.2">
      <c r="A97" s="124"/>
      <c r="B97" s="125"/>
      <c r="C97" s="126"/>
      <c r="D97" s="127"/>
      <c r="E97" s="289"/>
      <c r="F97" s="20">
        <f t="shared" si="1"/>
        <v>0</v>
      </c>
    </row>
    <row r="98" spans="1:6" s="1" customFormat="1" ht="25.5" x14ac:dyDescent="0.2">
      <c r="A98" s="128">
        <v>6</v>
      </c>
      <c r="B98" s="135" t="s">
        <v>117</v>
      </c>
      <c r="C98" s="100">
        <v>64</v>
      </c>
      <c r="D98" s="99" t="s">
        <v>13</v>
      </c>
      <c r="E98" s="280"/>
      <c r="F98" s="20">
        <f t="shared" si="1"/>
        <v>0</v>
      </c>
    </row>
    <row r="99" spans="1:6" s="1" customFormat="1" ht="9" customHeight="1" x14ac:dyDescent="0.2">
      <c r="A99" s="124"/>
      <c r="B99" s="125"/>
      <c r="C99" s="126"/>
      <c r="D99" s="127"/>
      <c r="E99" s="289"/>
      <c r="F99" s="20">
        <f t="shared" si="1"/>
        <v>0</v>
      </c>
    </row>
    <row r="100" spans="1:6" s="1" customFormat="1" ht="24.75" customHeight="1" x14ac:dyDescent="0.2">
      <c r="A100" s="124">
        <v>7</v>
      </c>
      <c r="B100" s="125" t="s">
        <v>40</v>
      </c>
      <c r="C100" s="126"/>
      <c r="D100" s="127"/>
      <c r="E100" s="289"/>
      <c r="F100" s="20">
        <f t="shared" si="1"/>
        <v>0</v>
      </c>
    </row>
    <row r="101" spans="1:6" s="1" customFormat="1" x14ac:dyDescent="0.2">
      <c r="A101" s="128">
        <v>7.1</v>
      </c>
      <c r="B101" s="112" t="s">
        <v>151</v>
      </c>
      <c r="C101" s="126"/>
      <c r="D101" s="127"/>
      <c r="E101" s="289"/>
      <c r="F101" s="20">
        <f t="shared" si="1"/>
        <v>0</v>
      </c>
    </row>
    <row r="102" spans="1:6" s="1" customFormat="1" ht="14.25" x14ac:dyDescent="0.2">
      <c r="A102" s="118" t="s">
        <v>82</v>
      </c>
      <c r="B102" s="114" t="s">
        <v>243</v>
      </c>
      <c r="C102" s="126">
        <v>13.85</v>
      </c>
      <c r="D102" s="72" t="s">
        <v>286</v>
      </c>
      <c r="E102" s="292"/>
      <c r="F102" s="20">
        <f t="shared" si="1"/>
        <v>0</v>
      </c>
    </row>
    <row r="103" spans="1:6" s="1" customFormat="1" ht="25.5" x14ac:dyDescent="0.2">
      <c r="A103" s="119" t="s">
        <v>83</v>
      </c>
      <c r="B103" s="83" t="s">
        <v>213</v>
      </c>
      <c r="C103" s="120">
        <v>12.86</v>
      </c>
      <c r="D103" s="72" t="s">
        <v>286</v>
      </c>
      <c r="E103" s="274"/>
      <c r="F103" s="20">
        <f t="shared" si="1"/>
        <v>0</v>
      </c>
    </row>
    <row r="104" spans="1:6" s="1" customFormat="1" ht="25.5" x14ac:dyDescent="0.2">
      <c r="A104" s="118" t="s">
        <v>84</v>
      </c>
      <c r="B104" s="136" t="s">
        <v>222</v>
      </c>
      <c r="C104" s="126">
        <v>1.19</v>
      </c>
      <c r="D104" s="72" t="s">
        <v>286</v>
      </c>
      <c r="E104" s="289"/>
      <c r="F104" s="20">
        <f t="shared" si="1"/>
        <v>0</v>
      </c>
    </row>
    <row r="105" spans="1:6" s="1" customFormat="1" ht="25.5" x14ac:dyDescent="0.2">
      <c r="A105" s="119" t="s">
        <v>85</v>
      </c>
      <c r="B105" s="129" t="s">
        <v>127</v>
      </c>
      <c r="C105" s="120">
        <v>17.100000000000001</v>
      </c>
      <c r="D105" s="121" t="s">
        <v>8</v>
      </c>
      <c r="E105" s="288"/>
      <c r="F105" s="20">
        <f t="shared" si="1"/>
        <v>0</v>
      </c>
    </row>
    <row r="106" spans="1:6" s="1" customFormat="1" ht="25.5" x14ac:dyDescent="0.2">
      <c r="A106" s="113" t="s">
        <v>86</v>
      </c>
      <c r="B106" s="129" t="s">
        <v>128</v>
      </c>
      <c r="C106" s="120">
        <v>5.4</v>
      </c>
      <c r="D106" s="121" t="s">
        <v>8</v>
      </c>
      <c r="E106" s="288"/>
      <c r="F106" s="20">
        <f t="shared" si="1"/>
        <v>0</v>
      </c>
    </row>
    <row r="107" spans="1:6" s="1" customFormat="1" x14ac:dyDescent="0.2">
      <c r="A107" s="119" t="s">
        <v>87</v>
      </c>
      <c r="B107" s="129" t="s">
        <v>129</v>
      </c>
      <c r="C107" s="126">
        <v>12</v>
      </c>
      <c r="D107" s="127" t="s">
        <v>8</v>
      </c>
      <c r="E107" s="289"/>
      <c r="F107" s="20">
        <f t="shared" si="1"/>
        <v>0</v>
      </c>
    </row>
    <row r="108" spans="1:6" s="1" customFormat="1" ht="26.25" customHeight="1" x14ac:dyDescent="0.2">
      <c r="A108" s="118" t="s">
        <v>88</v>
      </c>
      <c r="B108" s="137" t="s">
        <v>41</v>
      </c>
      <c r="C108" s="120">
        <v>4</v>
      </c>
      <c r="D108" s="121" t="s">
        <v>25</v>
      </c>
      <c r="E108" s="288"/>
      <c r="F108" s="20">
        <f t="shared" si="1"/>
        <v>0</v>
      </c>
    </row>
    <row r="109" spans="1:6" s="1" customFormat="1" x14ac:dyDescent="0.2">
      <c r="A109" s="119" t="s">
        <v>223</v>
      </c>
      <c r="B109" s="129" t="s">
        <v>42</v>
      </c>
      <c r="C109" s="126">
        <v>4</v>
      </c>
      <c r="D109" s="127" t="s">
        <v>25</v>
      </c>
      <c r="E109" s="289"/>
      <c r="F109" s="20">
        <f t="shared" si="1"/>
        <v>0</v>
      </c>
    </row>
    <row r="110" spans="1:6" s="1" customFormat="1" ht="24" customHeight="1" x14ac:dyDescent="0.2">
      <c r="A110" s="138" t="s">
        <v>224</v>
      </c>
      <c r="B110" s="129" t="s">
        <v>130</v>
      </c>
      <c r="C110" s="126">
        <v>5</v>
      </c>
      <c r="D110" s="127" t="s">
        <v>25</v>
      </c>
      <c r="E110" s="289"/>
      <c r="F110" s="20">
        <f t="shared" si="1"/>
        <v>0</v>
      </c>
    </row>
    <row r="111" spans="1:6" s="1" customFormat="1" ht="24" customHeight="1" x14ac:dyDescent="0.2">
      <c r="A111" s="139" t="s">
        <v>225</v>
      </c>
      <c r="B111" s="129" t="s">
        <v>118</v>
      </c>
      <c r="C111" s="126">
        <v>2</v>
      </c>
      <c r="D111" s="127" t="s">
        <v>25</v>
      </c>
      <c r="E111" s="289"/>
      <c r="F111" s="20">
        <f t="shared" si="1"/>
        <v>0</v>
      </c>
    </row>
    <row r="112" spans="1:6" s="1" customFormat="1" ht="24" customHeight="1" x14ac:dyDescent="0.2">
      <c r="A112" s="138" t="s">
        <v>226</v>
      </c>
      <c r="B112" s="129" t="s">
        <v>119</v>
      </c>
      <c r="C112" s="126">
        <v>3</v>
      </c>
      <c r="D112" s="127" t="s">
        <v>25</v>
      </c>
      <c r="E112" s="289"/>
      <c r="F112" s="20">
        <f t="shared" si="1"/>
        <v>0</v>
      </c>
    </row>
    <row r="113" spans="1:6" s="1" customFormat="1" x14ac:dyDescent="0.2">
      <c r="A113" s="119" t="s">
        <v>227</v>
      </c>
      <c r="B113" s="129" t="s">
        <v>131</v>
      </c>
      <c r="C113" s="126">
        <v>3</v>
      </c>
      <c r="D113" s="127" t="s">
        <v>25</v>
      </c>
      <c r="E113" s="289"/>
      <c r="F113" s="20">
        <f t="shared" si="1"/>
        <v>0</v>
      </c>
    </row>
    <row r="114" spans="1:6" s="1" customFormat="1" ht="28.5" customHeight="1" x14ac:dyDescent="0.2">
      <c r="A114" s="118" t="s">
        <v>228</v>
      </c>
      <c r="B114" s="137" t="s">
        <v>121</v>
      </c>
      <c r="C114" s="120">
        <v>4</v>
      </c>
      <c r="D114" s="121" t="s">
        <v>25</v>
      </c>
      <c r="E114" s="288"/>
      <c r="F114" s="20">
        <f t="shared" si="1"/>
        <v>0</v>
      </c>
    </row>
    <row r="115" spans="1:6" s="1" customFormat="1" x14ac:dyDescent="0.2">
      <c r="A115" s="119" t="s">
        <v>229</v>
      </c>
      <c r="B115" s="129" t="s">
        <v>246</v>
      </c>
      <c r="C115" s="126">
        <v>8</v>
      </c>
      <c r="D115" s="127" t="s">
        <v>25</v>
      </c>
      <c r="E115" s="289"/>
      <c r="F115" s="20">
        <f t="shared" si="1"/>
        <v>0</v>
      </c>
    </row>
    <row r="116" spans="1:6" s="1" customFormat="1" x14ac:dyDescent="0.2">
      <c r="A116" s="118" t="s">
        <v>230</v>
      </c>
      <c r="B116" s="129" t="s">
        <v>43</v>
      </c>
      <c r="C116" s="126">
        <v>1</v>
      </c>
      <c r="D116" s="127" t="s">
        <v>25</v>
      </c>
      <c r="E116" s="289"/>
      <c r="F116" s="20">
        <f t="shared" si="1"/>
        <v>0</v>
      </c>
    </row>
    <row r="117" spans="1:6" s="1" customFormat="1" x14ac:dyDescent="0.2">
      <c r="A117" s="119" t="s">
        <v>231</v>
      </c>
      <c r="B117" s="129" t="s">
        <v>44</v>
      </c>
      <c r="C117" s="126">
        <v>1</v>
      </c>
      <c r="D117" s="127" t="s">
        <v>25</v>
      </c>
      <c r="E117" s="293"/>
      <c r="F117" s="20">
        <f t="shared" si="1"/>
        <v>0</v>
      </c>
    </row>
    <row r="118" spans="1:6" s="1" customFormat="1" ht="14.25" customHeight="1" x14ac:dyDescent="0.2">
      <c r="A118" s="128"/>
      <c r="B118" s="125"/>
      <c r="C118" s="126"/>
      <c r="D118" s="127"/>
      <c r="E118" s="289"/>
      <c r="F118" s="20">
        <f t="shared" si="1"/>
        <v>0</v>
      </c>
    </row>
    <row r="119" spans="1:6" s="1" customFormat="1" x14ac:dyDescent="0.2">
      <c r="A119" s="140" t="s">
        <v>232</v>
      </c>
      <c r="B119" s="125" t="s">
        <v>45</v>
      </c>
      <c r="C119" s="126"/>
      <c r="D119" s="127"/>
      <c r="E119" s="289"/>
      <c r="F119" s="20">
        <f t="shared" si="1"/>
        <v>0</v>
      </c>
    </row>
    <row r="120" spans="1:6" s="1" customFormat="1" ht="14.25" customHeight="1" x14ac:dyDescent="0.2">
      <c r="A120" s="141" t="s">
        <v>233</v>
      </c>
      <c r="B120" s="142" t="s">
        <v>243</v>
      </c>
      <c r="C120" s="132">
        <v>23.58</v>
      </c>
      <c r="D120" s="389" t="s">
        <v>286</v>
      </c>
      <c r="E120" s="294"/>
      <c r="F120" s="388">
        <f t="shared" si="1"/>
        <v>0</v>
      </c>
    </row>
    <row r="121" spans="1:6" s="1" customFormat="1" ht="25.5" x14ac:dyDescent="0.2">
      <c r="A121" s="119" t="s">
        <v>234</v>
      </c>
      <c r="B121" s="83" t="s">
        <v>213</v>
      </c>
      <c r="C121" s="120">
        <v>12.96</v>
      </c>
      <c r="D121" s="72" t="s">
        <v>286</v>
      </c>
      <c r="E121" s="274"/>
      <c r="F121" s="20">
        <f t="shared" si="1"/>
        <v>0</v>
      </c>
    </row>
    <row r="122" spans="1:6" s="1" customFormat="1" ht="25.5" x14ac:dyDescent="0.2">
      <c r="A122" s="119" t="s">
        <v>235</v>
      </c>
      <c r="B122" s="136" t="s">
        <v>222</v>
      </c>
      <c r="C122" s="120">
        <v>24.75</v>
      </c>
      <c r="D122" s="72" t="s">
        <v>286</v>
      </c>
      <c r="E122" s="288"/>
      <c r="F122" s="20">
        <f t="shared" si="1"/>
        <v>0</v>
      </c>
    </row>
    <row r="123" spans="1:6" s="1" customFormat="1" ht="12" customHeight="1" x14ac:dyDescent="0.2">
      <c r="A123" s="124"/>
      <c r="B123" s="125"/>
      <c r="C123" s="126"/>
      <c r="D123" s="127"/>
      <c r="E123" s="289"/>
      <c r="F123" s="20">
        <f t="shared" si="1"/>
        <v>0</v>
      </c>
    </row>
    <row r="124" spans="1:6" s="1" customFormat="1" x14ac:dyDescent="0.2">
      <c r="A124" s="124">
        <v>8</v>
      </c>
      <c r="B124" s="125" t="s">
        <v>132</v>
      </c>
      <c r="C124" s="126"/>
      <c r="D124" s="127"/>
      <c r="E124" s="289"/>
      <c r="F124" s="20">
        <f t="shared" si="1"/>
        <v>0</v>
      </c>
    </row>
    <row r="125" spans="1:6" s="1" customFormat="1" x14ac:dyDescent="0.2">
      <c r="A125" s="128">
        <v>8.1</v>
      </c>
      <c r="B125" s="129" t="s">
        <v>46</v>
      </c>
      <c r="C125" s="126">
        <v>1</v>
      </c>
      <c r="D125" s="127" t="s">
        <v>25</v>
      </c>
      <c r="E125" s="289"/>
      <c r="F125" s="20">
        <f t="shared" si="1"/>
        <v>0</v>
      </c>
    </row>
    <row r="126" spans="1:6" s="1" customFormat="1" x14ac:dyDescent="0.2">
      <c r="A126" s="128">
        <v>8.1999999999999993</v>
      </c>
      <c r="B126" s="129" t="s">
        <v>47</v>
      </c>
      <c r="C126" s="126">
        <v>1</v>
      </c>
      <c r="D126" s="127" t="s">
        <v>25</v>
      </c>
      <c r="E126" s="289"/>
      <c r="F126" s="20">
        <f t="shared" si="1"/>
        <v>0</v>
      </c>
    </row>
    <row r="127" spans="1:6" s="1" customFormat="1" ht="6.75" customHeight="1" x14ac:dyDescent="0.2">
      <c r="A127" s="124"/>
      <c r="B127" s="125"/>
      <c r="C127" s="126"/>
      <c r="D127" s="127"/>
      <c r="E127" s="289"/>
      <c r="F127" s="20">
        <f t="shared" si="1"/>
        <v>0</v>
      </c>
    </row>
    <row r="128" spans="1:6" s="1" customFormat="1" ht="15" x14ac:dyDescent="0.25">
      <c r="A128" s="128">
        <v>9</v>
      </c>
      <c r="B128" s="129" t="s">
        <v>48</v>
      </c>
      <c r="C128" s="126">
        <v>20.64</v>
      </c>
      <c r="D128" s="72" t="s">
        <v>287</v>
      </c>
      <c r="E128" s="289"/>
      <c r="F128" s="20">
        <f t="shared" si="1"/>
        <v>0</v>
      </c>
    </row>
    <row r="129" spans="1:6" s="1" customFormat="1" ht="14.25" customHeight="1" x14ac:dyDescent="0.2">
      <c r="A129" s="124"/>
      <c r="B129" s="125"/>
      <c r="C129" s="126"/>
      <c r="D129" s="127"/>
      <c r="E129" s="289"/>
      <c r="F129" s="20">
        <f t="shared" si="1"/>
        <v>0</v>
      </c>
    </row>
    <row r="130" spans="1:6" s="1" customFormat="1" x14ac:dyDescent="0.2">
      <c r="A130" s="124">
        <v>10</v>
      </c>
      <c r="B130" s="125" t="s">
        <v>134</v>
      </c>
      <c r="C130" s="126"/>
      <c r="D130" s="127"/>
      <c r="E130" s="289"/>
      <c r="F130" s="20">
        <f t="shared" si="1"/>
        <v>0</v>
      </c>
    </row>
    <row r="131" spans="1:6" s="1" customFormat="1" ht="25.5" x14ac:dyDescent="0.2">
      <c r="A131" s="128">
        <v>10.1</v>
      </c>
      <c r="B131" s="137" t="s">
        <v>49</v>
      </c>
      <c r="C131" s="120">
        <v>52</v>
      </c>
      <c r="D131" s="121" t="s">
        <v>8</v>
      </c>
      <c r="E131" s="288"/>
      <c r="F131" s="20">
        <f t="shared" si="1"/>
        <v>0</v>
      </c>
    </row>
    <row r="132" spans="1:6" s="1" customFormat="1" x14ac:dyDescent="0.2">
      <c r="A132" s="128">
        <v>10.199999999999999</v>
      </c>
      <c r="B132" s="137" t="s">
        <v>50</v>
      </c>
      <c r="C132" s="120">
        <v>15</v>
      </c>
      <c r="D132" s="121" t="s">
        <v>25</v>
      </c>
      <c r="E132" s="288"/>
      <c r="F132" s="20">
        <f t="shared" ref="F132:F141" si="2">ROUND(C132*E132,2)</f>
        <v>0</v>
      </c>
    </row>
    <row r="133" spans="1:6" s="1" customFormat="1" x14ac:dyDescent="0.2">
      <c r="A133" s="128">
        <v>10.3</v>
      </c>
      <c r="B133" s="137" t="s">
        <v>51</v>
      </c>
      <c r="C133" s="120">
        <v>5</v>
      </c>
      <c r="D133" s="121" t="s">
        <v>25</v>
      </c>
      <c r="E133" s="288"/>
      <c r="F133" s="20">
        <f t="shared" si="2"/>
        <v>0</v>
      </c>
    </row>
    <row r="134" spans="1:6" s="1" customFormat="1" x14ac:dyDescent="0.2">
      <c r="A134" s="128">
        <v>10.4</v>
      </c>
      <c r="B134" s="137" t="s">
        <v>52</v>
      </c>
      <c r="C134" s="120">
        <v>1</v>
      </c>
      <c r="D134" s="121" t="s">
        <v>25</v>
      </c>
      <c r="E134" s="288"/>
      <c r="F134" s="20">
        <f t="shared" si="2"/>
        <v>0</v>
      </c>
    </row>
    <row r="135" spans="1:6" s="1" customFormat="1" x14ac:dyDescent="0.2">
      <c r="A135" s="124"/>
      <c r="B135" s="129"/>
      <c r="C135" s="126"/>
      <c r="D135" s="127"/>
      <c r="E135" s="289"/>
      <c r="F135" s="20">
        <f t="shared" si="2"/>
        <v>0</v>
      </c>
    </row>
    <row r="136" spans="1:6" s="1" customFormat="1" x14ac:dyDescent="0.2">
      <c r="A136" s="128">
        <v>11</v>
      </c>
      <c r="B136" s="129" t="s">
        <v>53</v>
      </c>
      <c r="C136" s="126">
        <v>1</v>
      </c>
      <c r="D136" s="127" t="s">
        <v>25</v>
      </c>
      <c r="E136" s="289"/>
      <c r="F136" s="20">
        <f t="shared" si="2"/>
        <v>0</v>
      </c>
    </row>
    <row r="137" spans="1:6" s="1" customFormat="1" x14ac:dyDescent="0.2">
      <c r="A137" s="128">
        <v>12</v>
      </c>
      <c r="B137" s="129" t="s">
        <v>54</v>
      </c>
      <c r="C137" s="126">
        <v>1</v>
      </c>
      <c r="D137" s="127" t="s">
        <v>25</v>
      </c>
      <c r="E137" s="289"/>
      <c r="F137" s="20">
        <f t="shared" si="2"/>
        <v>0</v>
      </c>
    </row>
    <row r="138" spans="1:6" s="1" customFormat="1" x14ac:dyDescent="0.2">
      <c r="A138" s="128">
        <v>13</v>
      </c>
      <c r="B138" s="129" t="s">
        <v>55</v>
      </c>
      <c r="C138" s="126">
        <v>1</v>
      </c>
      <c r="D138" s="127" t="s">
        <v>25</v>
      </c>
      <c r="E138" s="289"/>
      <c r="F138" s="20">
        <f t="shared" si="2"/>
        <v>0</v>
      </c>
    </row>
    <row r="139" spans="1:6" s="1" customFormat="1" x14ac:dyDescent="0.2">
      <c r="A139" s="128">
        <v>14</v>
      </c>
      <c r="B139" s="129" t="s">
        <v>56</v>
      </c>
      <c r="C139" s="126">
        <v>1</v>
      </c>
      <c r="D139" s="127" t="s">
        <v>25</v>
      </c>
      <c r="E139" s="289"/>
      <c r="F139" s="20">
        <f t="shared" si="2"/>
        <v>0</v>
      </c>
    </row>
    <row r="140" spans="1:6" s="1" customFormat="1" ht="15" x14ac:dyDescent="0.25">
      <c r="A140" s="128">
        <v>15</v>
      </c>
      <c r="B140" s="129" t="s">
        <v>28</v>
      </c>
      <c r="C140" s="126">
        <v>210</v>
      </c>
      <c r="D140" s="72" t="s">
        <v>287</v>
      </c>
      <c r="E140" s="289"/>
      <c r="F140" s="20">
        <f t="shared" si="2"/>
        <v>0</v>
      </c>
    </row>
    <row r="141" spans="1:6" s="1" customFormat="1" x14ac:dyDescent="0.2">
      <c r="A141" s="128">
        <v>16</v>
      </c>
      <c r="B141" s="129" t="s">
        <v>30</v>
      </c>
      <c r="C141" s="126">
        <v>1</v>
      </c>
      <c r="D141" s="127" t="s">
        <v>25</v>
      </c>
      <c r="E141" s="289"/>
      <c r="F141" s="20">
        <f t="shared" si="2"/>
        <v>0</v>
      </c>
    </row>
    <row r="142" spans="1:6" s="1" customFormat="1" ht="9" customHeight="1" x14ac:dyDescent="0.2">
      <c r="A142" s="128"/>
      <c r="B142" s="129"/>
      <c r="C142" s="126"/>
      <c r="D142" s="127"/>
      <c r="E142" s="289"/>
      <c r="F142" s="287"/>
    </row>
    <row r="143" spans="1:6" s="33" customFormat="1" x14ac:dyDescent="0.2">
      <c r="A143" s="143"/>
      <c r="B143" s="143" t="s">
        <v>111</v>
      </c>
      <c r="C143" s="144"/>
      <c r="D143" s="144"/>
      <c r="E143" s="295"/>
      <c r="F143" s="296">
        <f>SUM(F68:F142)</f>
        <v>0</v>
      </c>
    </row>
    <row r="144" spans="1:6" s="33" customFormat="1" ht="9" customHeight="1" x14ac:dyDescent="0.2">
      <c r="A144" s="22"/>
      <c r="B144" s="22"/>
      <c r="C144" s="145"/>
      <c r="D144" s="145"/>
      <c r="E144" s="297"/>
      <c r="F144" s="297"/>
    </row>
    <row r="145" spans="1:6" s="33" customFormat="1" ht="25.5" x14ac:dyDescent="0.2">
      <c r="A145" s="146" t="s">
        <v>35</v>
      </c>
      <c r="B145" s="24" t="s">
        <v>260</v>
      </c>
      <c r="C145" s="68"/>
      <c r="D145" s="61"/>
      <c r="E145" s="298"/>
      <c r="F145" s="282"/>
    </row>
    <row r="146" spans="1:6" s="33" customFormat="1" ht="9" customHeight="1" x14ac:dyDescent="0.2">
      <c r="A146" s="146"/>
      <c r="B146" s="65"/>
      <c r="C146" s="68"/>
      <c r="D146" s="61"/>
      <c r="E146" s="298"/>
      <c r="F146" s="282"/>
    </row>
    <row r="147" spans="1:6" s="33" customFormat="1" x14ac:dyDescent="0.2">
      <c r="A147" s="147">
        <v>1</v>
      </c>
      <c r="B147" s="148" t="s">
        <v>7</v>
      </c>
      <c r="C147" s="31">
        <v>1</v>
      </c>
      <c r="D147" s="149" t="s">
        <v>25</v>
      </c>
      <c r="E147" s="299"/>
      <c r="F147" s="20">
        <f t="shared" ref="F147:F172" si="3">ROUND(C147*E147,2)</f>
        <v>0</v>
      </c>
    </row>
    <row r="148" spans="1:6" s="33" customFormat="1" x14ac:dyDescent="0.2">
      <c r="A148" s="147">
        <v>2</v>
      </c>
      <c r="B148" s="148" t="s">
        <v>9</v>
      </c>
      <c r="C148" s="31">
        <v>1</v>
      </c>
      <c r="D148" s="149" t="s">
        <v>25</v>
      </c>
      <c r="E148" s="299"/>
      <c r="F148" s="20">
        <f t="shared" si="3"/>
        <v>0</v>
      </c>
    </row>
    <row r="149" spans="1:6" s="33" customFormat="1" x14ac:dyDescent="0.2">
      <c r="A149" s="147"/>
      <c r="B149" s="148"/>
      <c r="C149" s="31"/>
      <c r="D149" s="149"/>
      <c r="E149" s="299"/>
      <c r="F149" s="20">
        <f t="shared" si="3"/>
        <v>0</v>
      </c>
    </row>
    <row r="150" spans="1:6" s="33" customFormat="1" x14ac:dyDescent="0.2">
      <c r="A150" s="150">
        <v>3</v>
      </c>
      <c r="B150" s="151" t="s">
        <v>251</v>
      </c>
      <c r="C150" s="31"/>
      <c r="E150" s="299"/>
      <c r="F150" s="20">
        <f t="shared" si="3"/>
        <v>0</v>
      </c>
    </row>
    <row r="151" spans="1:6" s="33" customFormat="1" ht="14.25" x14ac:dyDescent="0.2">
      <c r="A151" s="152">
        <v>3.1</v>
      </c>
      <c r="B151" s="148" t="s">
        <v>252</v>
      </c>
      <c r="C151" s="31">
        <v>0.55000000000000004</v>
      </c>
      <c r="D151" s="72" t="s">
        <v>286</v>
      </c>
      <c r="E151" s="299"/>
      <c r="F151" s="20">
        <f t="shared" si="3"/>
        <v>0</v>
      </c>
    </row>
    <row r="152" spans="1:6" s="33" customFormat="1" ht="14.25" x14ac:dyDescent="0.2">
      <c r="A152" s="152">
        <v>3.2</v>
      </c>
      <c r="B152" s="148" t="s">
        <v>249</v>
      </c>
      <c r="C152" s="31">
        <v>0.18</v>
      </c>
      <c r="D152" s="72" t="s">
        <v>286</v>
      </c>
      <c r="E152" s="299"/>
      <c r="F152" s="20">
        <f t="shared" si="3"/>
        <v>0</v>
      </c>
    </row>
    <row r="153" spans="1:6" s="33" customFormat="1" ht="14.25" x14ac:dyDescent="0.2">
      <c r="A153" s="152">
        <v>3.3</v>
      </c>
      <c r="B153" s="148" t="s">
        <v>250</v>
      </c>
      <c r="C153" s="31">
        <v>0.84</v>
      </c>
      <c r="D153" s="72" t="s">
        <v>286</v>
      </c>
      <c r="E153" s="299"/>
      <c r="F153" s="20">
        <f t="shared" si="3"/>
        <v>0</v>
      </c>
    </row>
    <row r="154" spans="1:6" s="33" customFormat="1" ht="8.25" customHeight="1" x14ac:dyDescent="0.2">
      <c r="A154" s="147"/>
      <c r="B154" s="148"/>
      <c r="C154" s="31"/>
      <c r="D154" s="149"/>
      <c r="E154" s="299"/>
      <c r="F154" s="20">
        <f t="shared" si="3"/>
        <v>0</v>
      </c>
    </row>
    <row r="155" spans="1:6" s="33" customFormat="1" x14ac:dyDescent="0.2">
      <c r="A155" s="150">
        <v>4</v>
      </c>
      <c r="B155" s="153" t="s">
        <v>253</v>
      </c>
      <c r="C155" s="31"/>
      <c r="D155" s="149"/>
      <c r="E155" s="299"/>
      <c r="F155" s="20">
        <f t="shared" si="3"/>
        <v>0</v>
      </c>
    </row>
    <row r="156" spans="1:6" s="33" customFormat="1" ht="15" x14ac:dyDescent="0.25">
      <c r="A156" s="152">
        <v>4.0999999999999996</v>
      </c>
      <c r="B156" s="148" t="s">
        <v>259</v>
      </c>
      <c r="C156" s="31">
        <v>8.82</v>
      </c>
      <c r="D156" s="72" t="s">
        <v>287</v>
      </c>
      <c r="E156" s="299"/>
      <c r="F156" s="20">
        <f t="shared" si="3"/>
        <v>0</v>
      </c>
    </row>
    <row r="157" spans="1:6" s="33" customFormat="1" ht="7.5" customHeight="1" x14ac:dyDescent="0.2">
      <c r="A157" s="147"/>
      <c r="B157" s="148"/>
      <c r="C157" s="31"/>
      <c r="D157" s="149"/>
      <c r="E157" s="299"/>
      <c r="F157" s="20">
        <f t="shared" si="3"/>
        <v>0</v>
      </c>
    </row>
    <row r="158" spans="1:6" s="33" customFormat="1" x14ac:dyDescent="0.2">
      <c r="A158" s="150">
        <v>5</v>
      </c>
      <c r="B158" s="153" t="s">
        <v>254</v>
      </c>
      <c r="C158" s="31"/>
      <c r="D158" s="149"/>
      <c r="E158" s="299"/>
      <c r="F158" s="20">
        <f t="shared" si="3"/>
        <v>0</v>
      </c>
    </row>
    <row r="159" spans="1:6" s="33" customFormat="1" ht="15" x14ac:dyDescent="0.25">
      <c r="A159" s="152">
        <v>5.0999999999999996</v>
      </c>
      <c r="B159" s="148" t="s">
        <v>39</v>
      </c>
      <c r="C159" s="31">
        <v>8.82</v>
      </c>
      <c r="D159" s="72" t="s">
        <v>287</v>
      </c>
      <c r="E159" s="299"/>
      <c r="F159" s="20">
        <f t="shared" si="3"/>
        <v>0</v>
      </c>
    </row>
    <row r="160" spans="1:6" s="33" customFormat="1" ht="15" x14ac:dyDescent="0.25">
      <c r="A160" s="152">
        <v>5.2</v>
      </c>
      <c r="B160" s="148" t="s">
        <v>255</v>
      </c>
      <c r="C160" s="31">
        <v>2.25</v>
      </c>
      <c r="D160" s="72" t="s">
        <v>287</v>
      </c>
      <c r="E160" s="299"/>
      <c r="F160" s="20">
        <f t="shared" si="3"/>
        <v>0</v>
      </c>
    </row>
    <row r="161" spans="1:6" s="33" customFormat="1" ht="15" x14ac:dyDescent="0.25">
      <c r="A161" s="152">
        <v>5.3</v>
      </c>
      <c r="B161" s="148" t="s">
        <v>99</v>
      </c>
      <c r="C161" s="31">
        <v>2.25</v>
      </c>
      <c r="D161" s="72" t="s">
        <v>287</v>
      </c>
      <c r="E161" s="299"/>
      <c r="F161" s="20">
        <f t="shared" si="3"/>
        <v>0</v>
      </c>
    </row>
    <row r="162" spans="1:6" s="33" customFormat="1" ht="15" x14ac:dyDescent="0.25">
      <c r="A162" s="152">
        <v>5.4</v>
      </c>
      <c r="B162" s="148" t="s">
        <v>256</v>
      </c>
      <c r="C162" s="31">
        <v>2.25</v>
      </c>
      <c r="D162" s="72" t="s">
        <v>287</v>
      </c>
      <c r="E162" s="299"/>
      <c r="F162" s="20">
        <f t="shared" si="3"/>
        <v>0</v>
      </c>
    </row>
    <row r="163" spans="1:6" s="33" customFormat="1" x14ac:dyDescent="0.2">
      <c r="A163" s="152">
        <v>5.5</v>
      </c>
      <c r="B163" s="148" t="s">
        <v>27</v>
      </c>
      <c r="C163" s="31">
        <v>12</v>
      </c>
      <c r="D163" s="149" t="s">
        <v>8</v>
      </c>
      <c r="E163" s="299"/>
      <c r="F163" s="20">
        <f t="shared" si="3"/>
        <v>0</v>
      </c>
    </row>
    <row r="164" spans="1:6" s="33" customFormat="1" ht="9" customHeight="1" x14ac:dyDescent="0.2">
      <c r="A164" s="147"/>
      <c r="B164" s="148"/>
      <c r="C164" s="31"/>
      <c r="D164" s="149"/>
      <c r="E164" s="299"/>
      <c r="F164" s="20">
        <f t="shared" si="3"/>
        <v>0</v>
      </c>
    </row>
    <row r="165" spans="1:6" s="33" customFormat="1" ht="25.5" x14ac:dyDescent="0.2">
      <c r="A165" s="147">
        <v>6</v>
      </c>
      <c r="B165" s="148" t="s">
        <v>257</v>
      </c>
      <c r="C165" s="32">
        <v>2</v>
      </c>
      <c r="D165" s="154" t="s">
        <v>25</v>
      </c>
      <c r="E165" s="300"/>
      <c r="F165" s="20">
        <f t="shared" si="3"/>
        <v>0</v>
      </c>
    </row>
    <row r="166" spans="1:6" s="33" customFormat="1" ht="15" x14ac:dyDescent="0.25">
      <c r="A166" s="155">
        <v>7</v>
      </c>
      <c r="B166" s="156" t="s">
        <v>258</v>
      </c>
      <c r="C166" s="47">
        <v>3.6</v>
      </c>
      <c r="D166" s="389" t="s">
        <v>287</v>
      </c>
      <c r="E166" s="301"/>
      <c r="F166" s="388">
        <f t="shared" si="3"/>
        <v>0</v>
      </c>
    </row>
    <row r="167" spans="1:6" s="33" customFormat="1" ht="11.25" customHeight="1" x14ac:dyDescent="0.2">
      <c r="A167" s="157"/>
      <c r="B167" s="158"/>
      <c r="C167" s="68"/>
      <c r="D167" s="61"/>
      <c r="E167" s="298"/>
      <c r="F167" s="20">
        <f t="shared" si="3"/>
        <v>0</v>
      </c>
    </row>
    <row r="168" spans="1:6" s="33" customFormat="1" x14ac:dyDescent="0.2">
      <c r="A168" s="124">
        <v>8</v>
      </c>
      <c r="B168" s="125" t="s">
        <v>134</v>
      </c>
      <c r="C168" s="126"/>
      <c r="D168" s="127"/>
      <c r="E168" s="289"/>
      <c r="F168" s="20">
        <f t="shared" si="3"/>
        <v>0</v>
      </c>
    </row>
    <row r="169" spans="1:6" s="363" customFormat="1" ht="25.5" x14ac:dyDescent="0.2">
      <c r="A169" s="371">
        <v>8.1</v>
      </c>
      <c r="B169" s="372" t="s">
        <v>49</v>
      </c>
      <c r="C169" s="133">
        <v>29</v>
      </c>
      <c r="D169" s="134" t="s">
        <v>8</v>
      </c>
      <c r="E169" s="291"/>
      <c r="F169" s="20">
        <f t="shared" si="3"/>
        <v>0</v>
      </c>
    </row>
    <row r="170" spans="1:6" s="33" customFormat="1" x14ac:dyDescent="0.2">
      <c r="A170" s="128">
        <v>8.1999999999999993</v>
      </c>
      <c r="B170" s="137" t="s">
        <v>50</v>
      </c>
      <c r="C170" s="120">
        <v>10</v>
      </c>
      <c r="D170" s="121" t="s">
        <v>25</v>
      </c>
      <c r="E170" s="288"/>
      <c r="F170" s="20">
        <f t="shared" si="3"/>
        <v>0</v>
      </c>
    </row>
    <row r="171" spans="1:6" s="33" customFormat="1" x14ac:dyDescent="0.2">
      <c r="A171" s="128">
        <v>8.3000000000000007</v>
      </c>
      <c r="B171" s="137" t="s">
        <v>51</v>
      </c>
      <c r="C171" s="120">
        <v>5</v>
      </c>
      <c r="D171" s="121" t="s">
        <v>25</v>
      </c>
      <c r="E171" s="288"/>
      <c r="F171" s="20">
        <f t="shared" si="3"/>
        <v>0</v>
      </c>
    </row>
    <row r="172" spans="1:6" s="33" customFormat="1" x14ac:dyDescent="0.2">
      <c r="A172" s="128">
        <v>8.4</v>
      </c>
      <c r="B172" s="137" t="s">
        <v>248</v>
      </c>
      <c r="C172" s="120">
        <v>1</v>
      </c>
      <c r="D172" s="121" t="s">
        <v>25</v>
      </c>
      <c r="E172" s="288"/>
      <c r="F172" s="20">
        <f t="shared" si="3"/>
        <v>0</v>
      </c>
    </row>
    <row r="173" spans="1:6" s="33" customFormat="1" x14ac:dyDescent="0.2">
      <c r="A173" s="159"/>
      <c r="B173" s="21"/>
      <c r="C173" s="66"/>
      <c r="D173" s="67"/>
      <c r="E173" s="302"/>
      <c r="F173" s="303"/>
    </row>
    <row r="174" spans="1:6" s="33" customFormat="1" x14ac:dyDescent="0.2">
      <c r="A174" s="17"/>
      <c r="B174" s="18" t="s">
        <v>200</v>
      </c>
      <c r="C174" s="19"/>
      <c r="D174" s="19"/>
      <c r="E174" s="304"/>
      <c r="F174" s="284">
        <f>SUM(F169:F172)</f>
        <v>0</v>
      </c>
    </row>
    <row r="175" spans="1:6" s="33" customFormat="1" x14ac:dyDescent="0.2">
      <c r="A175" s="21"/>
      <c r="B175" s="22"/>
      <c r="C175" s="23"/>
      <c r="D175" s="23"/>
      <c r="E175" s="305"/>
      <c r="F175" s="286"/>
    </row>
    <row r="176" spans="1:6" s="33" customFormat="1" x14ac:dyDescent="0.2">
      <c r="A176" s="22" t="s">
        <v>36</v>
      </c>
      <c r="B176" s="24" t="s">
        <v>146</v>
      </c>
      <c r="C176" s="23"/>
      <c r="D176" s="23"/>
      <c r="E176" s="305"/>
      <c r="F176" s="286"/>
    </row>
    <row r="177" spans="1:6" s="33" customFormat="1" x14ac:dyDescent="0.2">
      <c r="A177" s="160" t="s">
        <v>15</v>
      </c>
      <c r="B177" s="161" t="s">
        <v>158</v>
      </c>
      <c r="C177" s="25"/>
      <c r="D177" s="161"/>
      <c r="E177" s="26"/>
      <c r="F177" s="27"/>
    </row>
    <row r="178" spans="1:6" s="33" customFormat="1" ht="6.75" customHeight="1" x14ac:dyDescent="0.2">
      <c r="A178" s="162"/>
      <c r="B178" s="163"/>
      <c r="C178" s="164"/>
      <c r="D178" s="165"/>
      <c r="E178" s="306"/>
      <c r="F178" s="307"/>
    </row>
    <row r="179" spans="1:6" s="33" customFormat="1" x14ac:dyDescent="0.2">
      <c r="A179" s="166">
        <v>1</v>
      </c>
      <c r="B179" s="167" t="s">
        <v>159</v>
      </c>
      <c r="C179" s="168"/>
      <c r="D179" s="169"/>
      <c r="E179" s="308"/>
      <c r="F179" s="308"/>
    </row>
    <row r="180" spans="1:6" s="33" customFormat="1" x14ac:dyDescent="0.2">
      <c r="A180" s="170">
        <v>1.1000000000000001</v>
      </c>
      <c r="B180" s="171" t="s">
        <v>160</v>
      </c>
      <c r="C180" s="172">
        <v>1</v>
      </c>
      <c r="D180" s="173" t="s">
        <v>25</v>
      </c>
      <c r="E180" s="309"/>
      <c r="F180" s="20">
        <f t="shared" ref="F180:F193" si="4">ROUND(C180*E180,2)</f>
        <v>0</v>
      </c>
    </row>
    <row r="181" spans="1:6" s="33" customFormat="1" x14ac:dyDescent="0.2">
      <c r="A181" s="170">
        <v>1.2</v>
      </c>
      <c r="B181" s="171" t="s">
        <v>161</v>
      </c>
      <c r="C181" s="172">
        <v>1</v>
      </c>
      <c r="D181" s="173" t="s">
        <v>25</v>
      </c>
      <c r="E181" s="309"/>
      <c r="F181" s="20">
        <f t="shared" si="4"/>
        <v>0</v>
      </c>
    </row>
    <row r="182" spans="1:6" s="33" customFormat="1" x14ac:dyDescent="0.2">
      <c r="A182" s="174">
        <v>1.3</v>
      </c>
      <c r="B182" s="175" t="s">
        <v>162</v>
      </c>
      <c r="C182" s="176">
        <v>160</v>
      </c>
      <c r="D182" s="177" t="s">
        <v>31</v>
      </c>
      <c r="E182" s="311"/>
      <c r="F182" s="20">
        <f t="shared" si="4"/>
        <v>0</v>
      </c>
    </row>
    <row r="183" spans="1:6" s="33" customFormat="1" x14ac:dyDescent="0.2">
      <c r="A183" s="170">
        <v>1.4</v>
      </c>
      <c r="B183" s="175" t="s">
        <v>32</v>
      </c>
      <c r="C183" s="176">
        <v>2</v>
      </c>
      <c r="D183" s="177" t="s">
        <v>25</v>
      </c>
      <c r="E183" s="312"/>
      <c r="F183" s="20">
        <f t="shared" si="4"/>
        <v>0</v>
      </c>
    </row>
    <row r="184" spans="1:6" s="33" customFormat="1" x14ac:dyDescent="0.2">
      <c r="A184" s="170">
        <v>1.5</v>
      </c>
      <c r="B184" s="171" t="s">
        <v>78</v>
      </c>
      <c r="C184" s="178">
        <v>2</v>
      </c>
      <c r="D184" s="177" t="s">
        <v>25</v>
      </c>
      <c r="E184" s="313"/>
      <c r="F184" s="20">
        <f t="shared" si="4"/>
        <v>0</v>
      </c>
    </row>
    <row r="185" spans="1:6" s="33" customFormat="1" x14ac:dyDescent="0.2">
      <c r="A185" s="174">
        <v>1.6</v>
      </c>
      <c r="B185" s="65" t="s">
        <v>156</v>
      </c>
      <c r="C185" s="179">
        <v>2</v>
      </c>
      <c r="D185" s="177" t="s">
        <v>25</v>
      </c>
      <c r="E185" s="314"/>
      <c r="F185" s="20">
        <f t="shared" si="4"/>
        <v>0</v>
      </c>
    </row>
    <row r="186" spans="1:6" s="33" customFormat="1" x14ac:dyDescent="0.2">
      <c r="A186" s="170">
        <v>1.7</v>
      </c>
      <c r="B186" s="65" t="s">
        <v>163</v>
      </c>
      <c r="C186" s="179">
        <v>2</v>
      </c>
      <c r="D186" s="177" t="s">
        <v>25</v>
      </c>
      <c r="E186" s="314"/>
      <c r="F186" s="20">
        <f t="shared" si="4"/>
        <v>0</v>
      </c>
    </row>
    <row r="187" spans="1:6" s="33" customFormat="1" ht="25.5" x14ac:dyDescent="0.2">
      <c r="A187" s="170">
        <v>1.8</v>
      </c>
      <c r="B187" s="180" t="s">
        <v>164</v>
      </c>
      <c r="C187" s="100">
        <v>3</v>
      </c>
      <c r="D187" s="181" t="s">
        <v>25</v>
      </c>
      <c r="E187" s="280"/>
      <c r="F187" s="20">
        <f t="shared" si="4"/>
        <v>0</v>
      </c>
    </row>
    <row r="188" spans="1:6" s="33" customFormat="1" x14ac:dyDescent="0.2">
      <c r="A188" s="174">
        <v>1.9</v>
      </c>
      <c r="B188" s="182" t="s">
        <v>33</v>
      </c>
      <c r="C188" s="100">
        <v>3</v>
      </c>
      <c r="D188" s="181" t="s">
        <v>25</v>
      </c>
      <c r="E188" s="280"/>
      <c r="F188" s="20">
        <f t="shared" si="4"/>
        <v>0</v>
      </c>
    </row>
    <row r="189" spans="1:6" s="33" customFormat="1" x14ac:dyDescent="0.2">
      <c r="A189" s="183">
        <v>1.1000000000000001</v>
      </c>
      <c r="B189" s="182" t="s">
        <v>165</v>
      </c>
      <c r="C189" s="100">
        <v>3</v>
      </c>
      <c r="D189" s="181" t="s">
        <v>25</v>
      </c>
      <c r="E189" s="280"/>
      <c r="F189" s="20">
        <f t="shared" si="4"/>
        <v>0</v>
      </c>
    </row>
    <row r="190" spans="1:6" s="33" customFormat="1" x14ac:dyDescent="0.2">
      <c r="A190" s="183">
        <v>1.1100000000000001</v>
      </c>
      <c r="B190" s="184" t="s">
        <v>34</v>
      </c>
      <c r="C190" s="25">
        <v>2</v>
      </c>
      <c r="D190" s="181" t="s">
        <v>25</v>
      </c>
      <c r="E190" s="20"/>
      <c r="F190" s="20">
        <f t="shared" si="4"/>
        <v>0</v>
      </c>
    </row>
    <row r="191" spans="1:6" s="33" customFormat="1" x14ac:dyDescent="0.2">
      <c r="A191" s="183">
        <v>1.1200000000000001</v>
      </c>
      <c r="B191" s="185" t="s">
        <v>79</v>
      </c>
      <c r="C191" s="186">
        <v>2</v>
      </c>
      <c r="D191" s="181" t="s">
        <v>25</v>
      </c>
      <c r="E191" s="20"/>
      <c r="F191" s="20">
        <f t="shared" si="4"/>
        <v>0</v>
      </c>
    </row>
    <row r="192" spans="1:6" s="33" customFormat="1" x14ac:dyDescent="0.2">
      <c r="A192" s="183">
        <v>1.1299999999999999</v>
      </c>
      <c r="B192" s="65" t="s">
        <v>80</v>
      </c>
      <c r="C192" s="187">
        <v>2</v>
      </c>
      <c r="D192" s="181" t="s">
        <v>25</v>
      </c>
      <c r="E192" s="315"/>
      <c r="F192" s="20">
        <f t="shared" si="4"/>
        <v>0</v>
      </c>
    </row>
    <row r="193" spans="1:6" s="33" customFormat="1" x14ac:dyDescent="0.2">
      <c r="A193" s="183">
        <v>1.1399999999999999</v>
      </c>
      <c r="B193" s="180" t="s">
        <v>166</v>
      </c>
      <c r="C193" s="100">
        <v>1</v>
      </c>
      <c r="D193" s="181" t="s">
        <v>25</v>
      </c>
      <c r="E193" s="280"/>
      <c r="F193" s="20">
        <f t="shared" si="4"/>
        <v>0</v>
      </c>
    </row>
    <row r="194" spans="1:6" s="33" customFormat="1" ht="6.75" customHeight="1" x14ac:dyDescent="0.2">
      <c r="A194" s="183"/>
      <c r="B194" s="180"/>
      <c r="C194" s="100"/>
      <c r="D194" s="181"/>
      <c r="E194" s="280"/>
      <c r="F194" s="310"/>
    </row>
    <row r="195" spans="1:6" s="33" customFormat="1" x14ac:dyDescent="0.2">
      <c r="A195" s="188"/>
      <c r="B195" s="189" t="s">
        <v>202</v>
      </c>
      <c r="C195" s="190"/>
      <c r="D195" s="191"/>
      <c r="E195" s="316"/>
      <c r="F195" s="317">
        <f>SUM(F180:F194)</f>
        <v>0</v>
      </c>
    </row>
    <row r="196" spans="1:6" s="33" customFormat="1" ht="6" customHeight="1" x14ac:dyDescent="0.2">
      <c r="A196" s="166"/>
      <c r="B196" s="163"/>
      <c r="C196" s="192"/>
      <c r="D196" s="169"/>
      <c r="E196" s="308"/>
      <c r="F196" s="318"/>
    </row>
    <row r="197" spans="1:6" s="33" customFormat="1" x14ac:dyDescent="0.2">
      <c r="A197" s="166">
        <v>2</v>
      </c>
      <c r="B197" s="167" t="s">
        <v>157</v>
      </c>
      <c r="C197" s="168"/>
      <c r="D197" s="169"/>
      <c r="E197" s="308"/>
      <c r="F197" s="308"/>
    </row>
    <row r="198" spans="1:6" s="363" customFormat="1" ht="63.75" x14ac:dyDescent="0.2">
      <c r="A198" s="359" t="s">
        <v>167</v>
      </c>
      <c r="B198" s="360" t="s">
        <v>168</v>
      </c>
      <c r="C198" s="361">
        <v>4</v>
      </c>
      <c r="D198" s="362" t="s">
        <v>8</v>
      </c>
      <c r="E198" s="351"/>
      <c r="F198" s="20">
        <f t="shared" ref="F198:F208" si="5">ROUND(C198*E198,2)</f>
        <v>0</v>
      </c>
    </row>
    <row r="199" spans="1:6" s="363" customFormat="1" ht="63.75" x14ac:dyDescent="0.2">
      <c r="A199" s="359" t="s">
        <v>169</v>
      </c>
      <c r="B199" s="360" t="s">
        <v>170</v>
      </c>
      <c r="C199" s="361">
        <v>12</v>
      </c>
      <c r="D199" s="362" t="s">
        <v>8</v>
      </c>
      <c r="E199" s="351"/>
      <c r="F199" s="20">
        <f t="shared" si="5"/>
        <v>0</v>
      </c>
    </row>
    <row r="200" spans="1:6" s="363" customFormat="1" ht="63.75" x14ac:dyDescent="0.2">
      <c r="A200" s="364" t="s">
        <v>171</v>
      </c>
      <c r="B200" s="365" t="s">
        <v>172</v>
      </c>
      <c r="C200" s="366">
        <v>12</v>
      </c>
      <c r="D200" s="367" t="s">
        <v>8</v>
      </c>
      <c r="E200" s="368"/>
      <c r="F200" s="388">
        <f t="shared" si="5"/>
        <v>0</v>
      </c>
    </row>
    <row r="201" spans="1:6" s="363" customFormat="1" ht="38.25" x14ac:dyDescent="0.2">
      <c r="A201" s="359" t="s">
        <v>173</v>
      </c>
      <c r="B201" s="360" t="s">
        <v>174</v>
      </c>
      <c r="C201" s="361">
        <v>4</v>
      </c>
      <c r="D201" s="362" t="s">
        <v>8</v>
      </c>
      <c r="E201" s="351"/>
      <c r="F201" s="20">
        <f t="shared" si="5"/>
        <v>0</v>
      </c>
    </row>
    <row r="202" spans="1:6" s="363" customFormat="1" ht="26.25" customHeight="1" x14ac:dyDescent="0.2">
      <c r="A202" s="359" t="s">
        <v>175</v>
      </c>
      <c r="B202" s="360" t="s">
        <v>176</v>
      </c>
      <c r="C202" s="361">
        <v>20</v>
      </c>
      <c r="D202" s="362" t="s">
        <v>8</v>
      </c>
      <c r="E202" s="351"/>
      <c r="F202" s="20">
        <f t="shared" si="5"/>
        <v>0</v>
      </c>
    </row>
    <row r="203" spans="1:6" s="363" customFormat="1" ht="25.5" x14ac:dyDescent="0.2">
      <c r="A203" s="359" t="s">
        <v>177</v>
      </c>
      <c r="B203" s="90" t="s">
        <v>178</v>
      </c>
      <c r="C203" s="193">
        <v>1</v>
      </c>
      <c r="D203" s="369" t="s">
        <v>3</v>
      </c>
      <c r="E203" s="370"/>
      <c r="F203" s="20">
        <f t="shared" si="5"/>
        <v>0</v>
      </c>
    </row>
    <row r="204" spans="1:6" s="363" customFormat="1" ht="25.5" x14ac:dyDescent="0.2">
      <c r="A204" s="359" t="s">
        <v>179</v>
      </c>
      <c r="B204" s="90" t="s">
        <v>180</v>
      </c>
      <c r="C204" s="193">
        <v>1</v>
      </c>
      <c r="D204" s="194" t="s">
        <v>3</v>
      </c>
      <c r="E204" s="319"/>
      <c r="F204" s="20">
        <f t="shared" si="5"/>
        <v>0</v>
      </c>
    </row>
    <row r="205" spans="1:6" s="363" customFormat="1" ht="25.5" x14ac:dyDescent="0.2">
      <c r="A205" s="359" t="s">
        <v>205</v>
      </c>
      <c r="B205" s="90" t="s">
        <v>182</v>
      </c>
      <c r="C205" s="193">
        <v>1</v>
      </c>
      <c r="D205" s="194" t="s">
        <v>3</v>
      </c>
      <c r="E205" s="319"/>
      <c r="F205" s="20">
        <f t="shared" si="5"/>
        <v>0</v>
      </c>
    </row>
    <row r="206" spans="1:6" s="363" customFormat="1" x14ac:dyDescent="0.2">
      <c r="A206" s="359" t="s">
        <v>181</v>
      </c>
      <c r="B206" s="90" t="s">
        <v>240</v>
      </c>
      <c r="C206" s="193">
        <v>1</v>
      </c>
      <c r="D206" s="194" t="s">
        <v>3</v>
      </c>
      <c r="E206" s="319"/>
      <c r="F206" s="20">
        <f t="shared" si="5"/>
        <v>0</v>
      </c>
    </row>
    <row r="207" spans="1:6" s="363" customFormat="1" x14ac:dyDescent="0.2">
      <c r="A207" s="359" t="s">
        <v>206</v>
      </c>
      <c r="B207" s="90" t="s">
        <v>241</v>
      </c>
      <c r="C207" s="193">
        <v>1</v>
      </c>
      <c r="D207" s="369" t="s">
        <v>3</v>
      </c>
      <c r="E207" s="319"/>
      <c r="F207" s="20">
        <f t="shared" si="5"/>
        <v>0</v>
      </c>
    </row>
    <row r="208" spans="1:6" s="363" customFormat="1" x14ac:dyDescent="0.2">
      <c r="A208" s="359" t="s">
        <v>183</v>
      </c>
      <c r="B208" s="90" t="s">
        <v>184</v>
      </c>
      <c r="C208" s="193">
        <v>1</v>
      </c>
      <c r="D208" s="369" t="s">
        <v>3</v>
      </c>
      <c r="E208" s="319"/>
      <c r="F208" s="20">
        <f t="shared" si="5"/>
        <v>0</v>
      </c>
    </row>
    <row r="209" spans="1:6" s="33" customFormat="1" x14ac:dyDescent="0.2">
      <c r="A209" s="390"/>
      <c r="B209" s="29" t="s">
        <v>203</v>
      </c>
      <c r="C209" s="391"/>
      <c r="D209" s="392"/>
      <c r="E209" s="393"/>
      <c r="F209" s="394">
        <f>SUM(F198:F208)</f>
        <v>0</v>
      </c>
    </row>
    <row r="210" spans="1:6" s="33" customFormat="1" x14ac:dyDescent="0.2">
      <c r="A210" s="195"/>
      <c r="B210" s="22"/>
      <c r="C210" s="187"/>
      <c r="D210" s="395"/>
      <c r="E210" s="320"/>
      <c r="F210" s="396"/>
    </row>
    <row r="211" spans="1:6" s="33" customFormat="1" x14ac:dyDescent="0.2">
      <c r="A211" s="196">
        <v>3</v>
      </c>
      <c r="B211" s="197" t="s">
        <v>185</v>
      </c>
      <c r="C211" s="198"/>
      <c r="D211" s="199"/>
      <c r="E211" s="321"/>
      <c r="F211" s="322"/>
    </row>
    <row r="212" spans="1:6" s="363" customFormat="1" ht="25.5" x14ac:dyDescent="0.2">
      <c r="A212" s="202">
        <v>3.1</v>
      </c>
      <c r="B212" s="200" t="s">
        <v>186</v>
      </c>
      <c r="C212" s="198">
        <v>1</v>
      </c>
      <c r="D212" s="149" t="s">
        <v>25</v>
      </c>
      <c r="E212" s="321"/>
      <c r="F212" s="20">
        <f t="shared" ref="F212:F228" si="6">ROUND(C212*E212,2)</f>
        <v>0</v>
      </c>
    </row>
    <row r="213" spans="1:6" s="33" customFormat="1" x14ac:dyDescent="0.2">
      <c r="A213" s="202">
        <v>3.2</v>
      </c>
      <c r="B213" s="200" t="s">
        <v>187</v>
      </c>
      <c r="C213" s="198">
        <v>1</v>
      </c>
      <c r="D213" s="149" t="s">
        <v>25</v>
      </c>
      <c r="E213" s="319"/>
      <c r="F213" s="20">
        <f t="shared" si="6"/>
        <v>0</v>
      </c>
    </row>
    <row r="214" spans="1:6" s="33" customFormat="1" x14ac:dyDescent="0.2">
      <c r="A214" s="202">
        <v>3.3</v>
      </c>
      <c r="B214" s="148" t="s">
        <v>188</v>
      </c>
      <c r="C214" s="198">
        <v>1</v>
      </c>
      <c r="D214" s="149" t="s">
        <v>25</v>
      </c>
      <c r="E214" s="321"/>
      <c r="F214" s="20">
        <f t="shared" si="6"/>
        <v>0</v>
      </c>
    </row>
    <row r="215" spans="1:6" s="33" customFormat="1" x14ac:dyDescent="0.2">
      <c r="A215" s="152">
        <v>3.4</v>
      </c>
      <c r="B215" s="200" t="s">
        <v>189</v>
      </c>
      <c r="C215" s="198">
        <v>2</v>
      </c>
      <c r="D215" s="149" t="s">
        <v>25</v>
      </c>
      <c r="E215" s="319"/>
      <c r="F215" s="20">
        <f t="shared" si="6"/>
        <v>0</v>
      </c>
    </row>
    <row r="216" spans="1:6" s="33" customFormat="1" x14ac:dyDescent="0.2">
      <c r="A216" s="202">
        <v>3.5</v>
      </c>
      <c r="B216" s="200" t="s">
        <v>190</v>
      </c>
      <c r="C216" s="198">
        <v>1</v>
      </c>
      <c r="D216" s="149" t="s">
        <v>25</v>
      </c>
      <c r="E216" s="319"/>
      <c r="F216" s="20">
        <f t="shared" si="6"/>
        <v>0</v>
      </c>
    </row>
    <row r="217" spans="1:6" s="33" customFormat="1" ht="25.5" x14ac:dyDescent="0.2">
      <c r="A217" s="202">
        <v>3.6</v>
      </c>
      <c r="B217" s="200" t="s">
        <v>191</v>
      </c>
      <c r="C217" s="201">
        <v>1</v>
      </c>
      <c r="D217" s="154" t="s">
        <v>25</v>
      </c>
      <c r="E217" s="323"/>
      <c r="F217" s="20">
        <f t="shared" si="6"/>
        <v>0</v>
      </c>
    </row>
    <row r="218" spans="1:6" s="33" customFormat="1" ht="25.5" x14ac:dyDescent="0.2">
      <c r="A218" s="152">
        <v>3.7</v>
      </c>
      <c r="B218" s="200" t="s">
        <v>192</v>
      </c>
      <c r="C218" s="201">
        <v>1</v>
      </c>
      <c r="D218" s="154" t="s">
        <v>25</v>
      </c>
      <c r="E218" s="323"/>
      <c r="F218" s="20">
        <f t="shared" si="6"/>
        <v>0</v>
      </c>
    </row>
    <row r="219" spans="1:6" s="33" customFormat="1" x14ac:dyDescent="0.2">
      <c r="A219" s="202">
        <v>3.8</v>
      </c>
      <c r="B219" s="200" t="s">
        <v>193</v>
      </c>
      <c r="C219" s="198">
        <v>1</v>
      </c>
      <c r="D219" s="149" t="s">
        <v>25</v>
      </c>
      <c r="E219" s="324"/>
      <c r="F219" s="20">
        <f t="shared" si="6"/>
        <v>0</v>
      </c>
    </row>
    <row r="220" spans="1:6" s="33" customFormat="1" x14ac:dyDescent="0.2">
      <c r="A220" s="202">
        <v>3.9</v>
      </c>
      <c r="B220" s="200" t="s">
        <v>194</v>
      </c>
      <c r="C220" s="198">
        <v>1</v>
      </c>
      <c r="D220" s="149" t="s">
        <v>25</v>
      </c>
      <c r="E220" s="324"/>
      <c r="F220" s="20">
        <f t="shared" si="6"/>
        <v>0</v>
      </c>
    </row>
    <row r="221" spans="1:6" s="33" customFormat="1" x14ac:dyDescent="0.2">
      <c r="A221" s="203">
        <v>3.1</v>
      </c>
      <c r="B221" s="200" t="s">
        <v>195</v>
      </c>
      <c r="C221" s="198">
        <v>1</v>
      </c>
      <c r="D221" s="149" t="s">
        <v>25</v>
      </c>
      <c r="E221" s="321"/>
      <c r="F221" s="20">
        <f t="shared" si="6"/>
        <v>0</v>
      </c>
    </row>
    <row r="222" spans="1:6" s="33" customFormat="1" ht="25.5" x14ac:dyDescent="0.2">
      <c r="A222" s="203">
        <v>3.11</v>
      </c>
      <c r="B222" s="200" t="s">
        <v>242</v>
      </c>
      <c r="C222" s="198">
        <v>1</v>
      </c>
      <c r="D222" s="149" t="s">
        <v>25</v>
      </c>
      <c r="E222" s="321"/>
      <c r="F222" s="20">
        <f t="shared" si="6"/>
        <v>0</v>
      </c>
    </row>
    <row r="223" spans="1:6" s="33" customFormat="1" x14ac:dyDescent="0.2">
      <c r="A223" s="203">
        <v>3.12</v>
      </c>
      <c r="B223" s="200" t="s">
        <v>196</v>
      </c>
      <c r="C223" s="198">
        <v>1</v>
      </c>
      <c r="D223" s="149" t="s">
        <v>25</v>
      </c>
      <c r="E223" s="321"/>
      <c r="F223" s="20">
        <f t="shared" si="6"/>
        <v>0</v>
      </c>
    </row>
    <row r="224" spans="1:6" s="33" customFormat="1" ht="25.5" x14ac:dyDescent="0.2">
      <c r="A224" s="203">
        <v>3.13</v>
      </c>
      <c r="B224" s="200" t="s">
        <v>197</v>
      </c>
      <c r="C224" s="198">
        <v>1</v>
      </c>
      <c r="D224" s="149" t="s">
        <v>25</v>
      </c>
      <c r="E224" s="321"/>
      <c r="F224" s="20">
        <f t="shared" si="6"/>
        <v>0</v>
      </c>
    </row>
    <row r="225" spans="1:6" s="33" customFormat="1" x14ac:dyDescent="0.2">
      <c r="A225" s="203">
        <v>3.14</v>
      </c>
      <c r="B225" s="200" t="s">
        <v>198</v>
      </c>
      <c r="C225" s="198">
        <v>1</v>
      </c>
      <c r="D225" s="149" t="s">
        <v>25</v>
      </c>
      <c r="E225" s="20"/>
      <c r="F225" s="20">
        <f t="shared" si="6"/>
        <v>0</v>
      </c>
    </row>
    <row r="226" spans="1:6" s="33" customFormat="1" x14ac:dyDescent="0.2">
      <c r="A226" s="203">
        <v>3.15</v>
      </c>
      <c r="B226" s="200" t="s">
        <v>154</v>
      </c>
      <c r="C226" s="198">
        <v>1</v>
      </c>
      <c r="D226" s="149" t="s">
        <v>25</v>
      </c>
      <c r="E226" s="324"/>
      <c r="F226" s="20">
        <f t="shared" si="6"/>
        <v>0</v>
      </c>
    </row>
    <row r="227" spans="1:6" s="33" customFormat="1" x14ac:dyDescent="0.2">
      <c r="A227" s="203">
        <v>3.16</v>
      </c>
      <c r="B227" s="200" t="s">
        <v>199</v>
      </c>
      <c r="C227" s="198">
        <v>1</v>
      </c>
      <c r="D227" s="149" t="s">
        <v>25</v>
      </c>
      <c r="E227" s="324"/>
      <c r="F227" s="20">
        <f t="shared" si="6"/>
        <v>0</v>
      </c>
    </row>
    <row r="228" spans="1:6" s="33" customFormat="1" x14ac:dyDescent="0.2">
      <c r="A228" s="203">
        <v>3.17</v>
      </c>
      <c r="B228" s="200" t="s">
        <v>247</v>
      </c>
      <c r="C228" s="198">
        <v>2</v>
      </c>
      <c r="D228" s="149" t="s">
        <v>25</v>
      </c>
      <c r="E228" s="321"/>
      <c r="F228" s="20">
        <f t="shared" si="6"/>
        <v>0</v>
      </c>
    </row>
    <row r="229" spans="1:6" s="33" customFormat="1" x14ac:dyDescent="0.2">
      <c r="A229" s="204"/>
      <c r="B229" s="205" t="s">
        <v>204</v>
      </c>
      <c r="C229" s="206"/>
      <c r="D229" s="207"/>
      <c r="E229" s="325"/>
      <c r="F229" s="326">
        <f>SUM(F212:F228)</f>
        <v>0</v>
      </c>
    </row>
    <row r="230" spans="1:6" s="33" customFormat="1" ht="8.25" customHeight="1" x14ac:dyDescent="0.2">
      <c r="A230" s="166"/>
      <c r="B230" s="163"/>
      <c r="C230" s="192"/>
      <c r="D230" s="169"/>
      <c r="E230" s="308"/>
      <c r="F230" s="327"/>
    </row>
    <row r="231" spans="1:6" s="33" customFormat="1" x14ac:dyDescent="0.2">
      <c r="A231" s="28"/>
      <c r="B231" s="29" t="s">
        <v>201</v>
      </c>
      <c r="C231" s="30"/>
      <c r="D231" s="30"/>
      <c r="E231" s="328"/>
      <c r="F231" s="329">
        <f>+F229+F209+F195</f>
        <v>0</v>
      </c>
    </row>
    <row r="232" spans="1:6" s="33" customFormat="1" ht="9" customHeight="1" x14ac:dyDescent="0.2">
      <c r="A232" s="22"/>
      <c r="B232" s="22"/>
      <c r="C232" s="145"/>
      <c r="D232" s="145"/>
      <c r="E232" s="297"/>
      <c r="F232" s="297"/>
    </row>
    <row r="233" spans="1:6" s="33" customFormat="1" x14ac:dyDescent="0.2">
      <c r="A233" s="208" t="s">
        <v>57</v>
      </c>
      <c r="B233" s="209" t="s">
        <v>90</v>
      </c>
      <c r="C233" s="210"/>
      <c r="D233" s="209"/>
      <c r="E233" s="330"/>
      <c r="F233" s="330"/>
    </row>
    <row r="234" spans="1:6" s="33" customFormat="1" ht="6.75" customHeight="1" x14ac:dyDescent="0.2">
      <c r="A234" s="211"/>
      <c r="B234" s="212" t="s">
        <v>91</v>
      </c>
      <c r="C234" s="213"/>
      <c r="D234" s="214"/>
      <c r="E234" s="331"/>
      <c r="F234" s="332"/>
    </row>
    <row r="235" spans="1:6" s="33" customFormat="1" x14ac:dyDescent="0.2">
      <c r="A235" s="211">
        <v>1</v>
      </c>
      <c r="B235" s="91" t="s">
        <v>7</v>
      </c>
      <c r="C235" s="215">
        <v>1</v>
      </c>
      <c r="D235" s="99" t="s">
        <v>25</v>
      </c>
      <c r="E235" s="333"/>
      <c r="F235" s="20">
        <f t="shared" ref="F235:F281" si="7">ROUND(C235*E235,2)</f>
        <v>0</v>
      </c>
    </row>
    <row r="236" spans="1:6" s="33" customFormat="1" ht="6" customHeight="1" x14ac:dyDescent="0.2">
      <c r="A236" s="216"/>
      <c r="B236" s="91"/>
      <c r="C236" s="215"/>
      <c r="D236" s="99"/>
      <c r="E236" s="333"/>
      <c r="F236" s="20">
        <f t="shared" si="7"/>
        <v>0</v>
      </c>
    </row>
    <row r="237" spans="1:6" s="33" customFormat="1" x14ac:dyDescent="0.2">
      <c r="A237" s="211">
        <v>2</v>
      </c>
      <c r="B237" s="91" t="s">
        <v>9</v>
      </c>
      <c r="C237" s="217">
        <v>1</v>
      </c>
      <c r="D237" s="99" t="s">
        <v>25</v>
      </c>
      <c r="E237" s="333"/>
      <c r="F237" s="20">
        <f t="shared" si="7"/>
        <v>0</v>
      </c>
    </row>
    <row r="238" spans="1:6" s="33" customFormat="1" ht="9" customHeight="1" x14ac:dyDescent="0.2">
      <c r="A238" s="218"/>
      <c r="B238" s="97"/>
      <c r="C238" s="219"/>
      <c r="D238" s="220"/>
      <c r="E238" s="335"/>
      <c r="F238" s="388">
        <f t="shared" si="7"/>
        <v>0</v>
      </c>
    </row>
    <row r="239" spans="1:6" s="33" customFormat="1" x14ac:dyDescent="0.2">
      <c r="A239" s="221">
        <v>3</v>
      </c>
      <c r="B239" s="222" t="s">
        <v>92</v>
      </c>
      <c r="C239" s="223"/>
      <c r="D239" s="214"/>
      <c r="E239" s="336"/>
      <c r="F239" s="20">
        <f t="shared" si="7"/>
        <v>0</v>
      </c>
    </row>
    <row r="240" spans="1:6" s="33" customFormat="1" ht="15" x14ac:dyDescent="0.25">
      <c r="A240" s="216">
        <v>3.1</v>
      </c>
      <c r="B240" s="91" t="s">
        <v>93</v>
      </c>
      <c r="C240" s="217">
        <v>0.47</v>
      </c>
      <c r="D240" s="72" t="s">
        <v>288</v>
      </c>
      <c r="E240" s="333"/>
      <c r="F240" s="20">
        <f t="shared" si="7"/>
        <v>0</v>
      </c>
    </row>
    <row r="241" spans="1:6" s="33" customFormat="1" ht="15" x14ac:dyDescent="0.25">
      <c r="A241" s="216">
        <v>3.2</v>
      </c>
      <c r="B241" s="91" t="s">
        <v>94</v>
      </c>
      <c r="C241" s="217">
        <v>0.14000000000000001</v>
      </c>
      <c r="D241" s="72" t="s">
        <v>288</v>
      </c>
      <c r="E241" s="333"/>
      <c r="F241" s="20">
        <f t="shared" si="7"/>
        <v>0</v>
      </c>
    </row>
    <row r="242" spans="1:6" s="33" customFormat="1" ht="15" x14ac:dyDescent="0.25">
      <c r="A242" s="216">
        <v>3.3</v>
      </c>
      <c r="B242" s="91" t="s">
        <v>95</v>
      </c>
      <c r="C242" s="217">
        <v>0.53</v>
      </c>
      <c r="D242" s="72" t="s">
        <v>288</v>
      </c>
      <c r="E242" s="333"/>
      <c r="F242" s="20">
        <f t="shared" si="7"/>
        <v>0</v>
      </c>
    </row>
    <row r="243" spans="1:6" s="33" customFormat="1" ht="6" customHeight="1" x14ac:dyDescent="0.2">
      <c r="A243" s="216"/>
      <c r="B243" s="91"/>
      <c r="C243" s="217"/>
      <c r="D243" s="99"/>
      <c r="E243" s="333"/>
      <c r="F243" s="20">
        <f t="shared" si="7"/>
        <v>0</v>
      </c>
    </row>
    <row r="244" spans="1:6" s="33" customFormat="1" ht="15" x14ac:dyDescent="0.25">
      <c r="A244" s="211">
        <v>4</v>
      </c>
      <c r="B244" s="91" t="s">
        <v>96</v>
      </c>
      <c r="C244" s="217">
        <v>4</v>
      </c>
      <c r="D244" s="72" t="s">
        <v>287</v>
      </c>
      <c r="E244" s="337"/>
      <c r="F244" s="20">
        <f t="shared" si="7"/>
        <v>0</v>
      </c>
    </row>
    <row r="245" spans="1:6" s="33" customFormat="1" ht="15" x14ac:dyDescent="0.25">
      <c r="A245" s="211">
        <v>5</v>
      </c>
      <c r="B245" s="91" t="s">
        <v>97</v>
      </c>
      <c r="C245" s="217">
        <v>21.6</v>
      </c>
      <c r="D245" s="72" t="s">
        <v>287</v>
      </c>
      <c r="E245" s="333"/>
      <c r="F245" s="20">
        <f t="shared" si="7"/>
        <v>0</v>
      </c>
    </row>
    <row r="246" spans="1:6" s="33" customFormat="1" ht="6.75" customHeight="1" x14ac:dyDescent="0.2">
      <c r="A246" s="211"/>
      <c r="B246" s="212"/>
      <c r="C246" s="223"/>
      <c r="D246" s="214"/>
      <c r="E246" s="336"/>
      <c r="F246" s="20">
        <f t="shared" si="7"/>
        <v>0</v>
      </c>
    </row>
    <row r="247" spans="1:6" s="33" customFormat="1" x14ac:dyDescent="0.2">
      <c r="A247" s="221">
        <v>6</v>
      </c>
      <c r="B247" s="222" t="s">
        <v>19</v>
      </c>
      <c r="C247" s="223"/>
      <c r="D247" s="214"/>
      <c r="E247" s="336"/>
      <c r="F247" s="20">
        <f t="shared" si="7"/>
        <v>0</v>
      </c>
    </row>
    <row r="248" spans="1:6" s="33" customFormat="1" ht="15" x14ac:dyDescent="0.25">
      <c r="A248" s="216">
        <v>6.1</v>
      </c>
      <c r="B248" s="91" t="s">
        <v>39</v>
      </c>
      <c r="C248" s="217">
        <v>20.85</v>
      </c>
      <c r="D248" s="72" t="s">
        <v>287</v>
      </c>
      <c r="E248" s="333"/>
      <c r="F248" s="20">
        <f t="shared" si="7"/>
        <v>0</v>
      </c>
    </row>
    <row r="249" spans="1:6" s="33" customFormat="1" ht="15" x14ac:dyDescent="0.25">
      <c r="A249" s="216">
        <v>6.2</v>
      </c>
      <c r="B249" s="91" t="s">
        <v>20</v>
      </c>
      <c r="C249" s="217">
        <v>21.61</v>
      </c>
      <c r="D249" s="72" t="s">
        <v>287</v>
      </c>
      <c r="E249" s="333"/>
      <c r="F249" s="20">
        <f t="shared" si="7"/>
        <v>0</v>
      </c>
    </row>
    <row r="250" spans="1:6" s="33" customFormat="1" ht="15" x14ac:dyDescent="0.25">
      <c r="A250" s="216">
        <v>6.3</v>
      </c>
      <c r="B250" s="91" t="s">
        <v>98</v>
      </c>
      <c r="C250" s="217">
        <v>4.84</v>
      </c>
      <c r="D250" s="72" t="s">
        <v>287</v>
      </c>
      <c r="E250" s="333"/>
      <c r="F250" s="20">
        <f t="shared" si="7"/>
        <v>0</v>
      </c>
    </row>
    <row r="251" spans="1:6" s="33" customFormat="1" ht="15" x14ac:dyDescent="0.25">
      <c r="A251" s="216">
        <v>6.4</v>
      </c>
      <c r="B251" s="91" t="s">
        <v>99</v>
      </c>
      <c r="C251" s="217">
        <v>8.41</v>
      </c>
      <c r="D251" s="72" t="s">
        <v>287</v>
      </c>
      <c r="E251" s="333"/>
      <c r="F251" s="20">
        <f t="shared" si="7"/>
        <v>0</v>
      </c>
    </row>
    <row r="252" spans="1:6" s="33" customFormat="1" ht="15" x14ac:dyDescent="0.25">
      <c r="A252" s="216">
        <v>6.5</v>
      </c>
      <c r="B252" s="91" t="s">
        <v>100</v>
      </c>
      <c r="C252" s="217">
        <v>4.97</v>
      </c>
      <c r="D252" s="72" t="s">
        <v>287</v>
      </c>
      <c r="E252" s="333"/>
      <c r="F252" s="20">
        <f t="shared" si="7"/>
        <v>0</v>
      </c>
    </row>
    <row r="253" spans="1:6" s="33" customFormat="1" x14ac:dyDescent="0.2">
      <c r="A253" s="216">
        <v>6.6</v>
      </c>
      <c r="B253" s="91" t="s">
        <v>21</v>
      </c>
      <c r="C253" s="217">
        <v>38.1</v>
      </c>
      <c r="D253" s="99" t="s">
        <v>8</v>
      </c>
      <c r="E253" s="333"/>
      <c r="F253" s="20">
        <f t="shared" si="7"/>
        <v>0</v>
      </c>
    </row>
    <row r="254" spans="1:6" s="33" customFormat="1" x14ac:dyDescent="0.2">
      <c r="A254" s="216">
        <v>6.7</v>
      </c>
      <c r="B254" s="91" t="s">
        <v>101</v>
      </c>
      <c r="C254" s="217">
        <v>11.6</v>
      </c>
      <c r="D254" s="99" t="s">
        <v>8</v>
      </c>
      <c r="E254" s="333"/>
      <c r="F254" s="20">
        <f t="shared" si="7"/>
        <v>0</v>
      </c>
    </row>
    <row r="255" spans="1:6" s="33" customFormat="1" x14ac:dyDescent="0.2">
      <c r="A255" s="216">
        <v>6.8</v>
      </c>
      <c r="B255" s="91" t="s">
        <v>102</v>
      </c>
      <c r="C255" s="217">
        <v>11.6</v>
      </c>
      <c r="D255" s="99" t="s">
        <v>8</v>
      </c>
      <c r="E255" s="333"/>
      <c r="F255" s="20">
        <f t="shared" si="7"/>
        <v>0</v>
      </c>
    </row>
    <row r="256" spans="1:6" s="33" customFormat="1" ht="15" x14ac:dyDescent="0.25">
      <c r="A256" s="216">
        <v>6.9</v>
      </c>
      <c r="B256" s="91" t="s">
        <v>136</v>
      </c>
      <c r="C256" s="217">
        <v>49.33</v>
      </c>
      <c r="D256" s="72" t="s">
        <v>287</v>
      </c>
      <c r="E256" s="333"/>
      <c r="F256" s="20">
        <f t="shared" si="7"/>
        <v>0</v>
      </c>
    </row>
    <row r="257" spans="1:6" s="33" customFormat="1" ht="15" x14ac:dyDescent="0.25">
      <c r="A257" s="224">
        <v>6.1</v>
      </c>
      <c r="B257" s="91" t="s">
        <v>137</v>
      </c>
      <c r="C257" s="217">
        <v>49.33</v>
      </c>
      <c r="D257" s="72" t="s">
        <v>287</v>
      </c>
      <c r="E257" s="333"/>
      <c r="F257" s="20">
        <f t="shared" si="7"/>
        <v>0</v>
      </c>
    </row>
    <row r="258" spans="1:6" s="33" customFormat="1" ht="15" x14ac:dyDescent="0.25">
      <c r="A258" s="224">
        <v>6.11</v>
      </c>
      <c r="B258" s="91" t="s">
        <v>23</v>
      </c>
      <c r="C258" s="217">
        <v>4.84</v>
      </c>
      <c r="D258" s="72" t="s">
        <v>287</v>
      </c>
      <c r="E258" s="333"/>
      <c r="F258" s="20">
        <f t="shared" si="7"/>
        <v>0</v>
      </c>
    </row>
    <row r="259" spans="1:6" s="33" customFormat="1" ht="7.5" customHeight="1" x14ac:dyDescent="0.2">
      <c r="A259" s="216"/>
      <c r="B259" s="91"/>
      <c r="C259" s="217"/>
      <c r="D259" s="72"/>
      <c r="E259" s="333"/>
      <c r="F259" s="20">
        <f t="shared" si="7"/>
        <v>0</v>
      </c>
    </row>
    <row r="260" spans="1:6" s="33" customFormat="1" ht="15" x14ac:dyDescent="0.25">
      <c r="A260" s="211">
        <v>7</v>
      </c>
      <c r="B260" s="225" t="s">
        <v>138</v>
      </c>
      <c r="C260" s="217">
        <v>7.44</v>
      </c>
      <c r="D260" s="72" t="s">
        <v>287</v>
      </c>
      <c r="E260" s="333"/>
      <c r="F260" s="20">
        <f t="shared" si="7"/>
        <v>0</v>
      </c>
    </row>
    <row r="261" spans="1:6" s="33" customFormat="1" ht="7.5" customHeight="1" x14ac:dyDescent="0.2">
      <c r="A261" s="216"/>
      <c r="B261" s="91"/>
      <c r="C261" s="217"/>
      <c r="D261" s="99"/>
      <c r="E261" s="333"/>
      <c r="F261" s="20">
        <f t="shared" si="7"/>
        <v>0</v>
      </c>
    </row>
    <row r="262" spans="1:6" s="33" customFormat="1" ht="24.75" customHeight="1" x14ac:dyDescent="0.2">
      <c r="A262" s="211">
        <v>8</v>
      </c>
      <c r="B262" s="226" t="s">
        <v>139</v>
      </c>
      <c r="C262" s="217">
        <v>1</v>
      </c>
      <c r="D262" s="99" t="s">
        <v>25</v>
      </c>
      <c r="E262" s="333"/>
      <c r="F262" s="20">
        <f t="shared" si="7"/>
        <v>0</v>
      </c>
    </row>
    <row r="263" spans="1:6" s="33" customFormat="1" ht="9" customHeight="1" x14ac:dyDescent="0.2">
      <c r="A263" s="227"/>
      <c r="B263" s="227"/>
      <c r="C263" s="227"/>
      <c r="D263" s="227"/>
      <c r="E263" s="338"/>
      <c r="F263" s="20">
        <f t="shared" si="7"/>
        <v>0</v>
      </c>
    </row>
    <row r="264" spans="1:6" s="33" customFormat="1" x14ac:dyDescent="0.2">
      <c r="A264" s="221">
        <v>9</v>
      </c>
      <c r="B264" s="222" t="s">
        <v>103</v>
      </c>
      <c r="C264" s="223"/>
      <c r="D264" s="214"/>
      <c r="E264" s="336"/>
      <c r="F264" s="20">
        <f t="shared" si="7"/>
        <v>0</v>
      </c>
    </row>
    <row r="265" spans="1:6" s="33" customFormat="1" x14ac:dyDescent="0.2">
      <c r="A265" s="216">
        <v>9.1</v>
      </c>
      <c r="B265" s="228" t="s">
        <v>147</v>
      </c>
      <c r="C265" s="66">
        <v>1</v>
      </c>
      <c r="D265" s="67" t="s">
        <v>25</v>
      </c>
      <c r="E265" s="334"/>
      <c r="F265" s="20">
        <f t="shared" si="7"/>
        <v>0</v>
      </c>
    </row>
    <row r="266" spans="1:6" s="33" customFormat="1" x14ac:dyDescent="0.2">
      <c r="A266" s="216">
        <v>9.1999999999999993</v>
      </c>
      <c r="B266" s="228" t="s">
        <v>148</v>
      </c>
      <c r="C266" s="66">
        <v>3</v>
      </c>
      <c r="D266" s="67" t="s">
        <v>25</v>
      </c>
      <c r="E266" s="339"/>
      <c r="F266" s="20">
        <f t="shared" si="7"/>
        <v>0</v>
      </c>
    </row>
    <row r="267" spans="1:6" s="33" customFormat="1" x14ac:dyDescent="0.2">
      <c r="A267" s="216">
        <v>9.3000000000000007</v>
      </c>
      <c r="B267" s="228" t="s">
        <v>149</v>
      </c>
      <c r="C267" s="66">
        <v>3</v>
      </c>
      <c r="D267" s="67" t="s">
        <v>25</v>
      </c>
      <c r="E267" s="339"/>
      <c r="F267" s="20">
        <f t="shared" si="7"/>
        <v>0</v>
      </c>
    </row>
    <row r="268" spans="1:6" s="33" customFormat="1" x14ac:dyDescent="0.2">
      <c r="A268" s="216">
        <v>9.4</v>
      </c>
      <c r="B268" s="228" t="s">
        <v>150</v>
      </c>
      <c r="C268" s="66">
        <v>2</v>
      </c>
      <c r="D268" s="67" t="s">
        <v>25</v>
      </c>
      <c r="E268" s="339"/>
      <c r="F268" s="20">
        <f t="shared" si="7"/>
        <v>0</v>
      </c>
    </row>
    <row r="269" spans="1:6" s="33" customFormat="1" ht="8.25" customHeight="1" x14ac:dyDescent="0.2">
      <c r="A269" s="216"/>
      <c r="B269" s="91"/>
      <c r="C269" s="217"/>
      <c r="D269" s="99"/>
      <c r="E269" s="333"/>
      <c r="F269" s="20">
        <f t="shared" si="7"/>
        <v>0</v>
      </c>
    </row>
    <row r="270" spans="1:6" s="33" customFormat="1" ht="13.5" customHeight="1" x14ac:dyDescent="0.2">
      <c r="A270" s="211">
        <v>10</v>
      </c>
      <c r="B270" s="91" t="s">
        <v>29</v>
      </c>
      <c r="C270" s="217">
        <v>1</v>
      </c>
      <c r="D270" s="99" t="s">
        <v>25</v>
      </c>
      <c r="E270" s="333"/>
      <c r="F270" s="20">
        <f t="shared" si="7"/>
        <v>0</v>
      </c>
    </row>
    <row r="271" spans="1:6" s="33" customFormat="1" ht="8.25" customHeight="1" x14ac:dyDescent="0.2">
      <c r="A271" s="211"/>
      <c r="B271" s="91"/>
      <c r="C271" s="217"/>
      <c r="D271" s="99"/>
      <c r="E271" s="333"/>
      <c r="F271" s="20">
        <f t="shared" si="7"/>
        <v>0</v>
      </c>
    </row>
    <row r="272" spans="1:6" s="33" customFormat="1" x14ac:dyDescent="0.2">
      <c r="A272" s="229">
        <v>11</v>
      </c>
      <c r="B272" s="230" t="s">
        <v>104</v>
      </c>
      <c r="C272" s="231">
        <v>0</v>
      </c>
      <c r="D272" s="232"/>
      <c r="E272" s="15"/>
      <c r="F272" s="20">
        <f t="shared" si="7"/>
        <v>0</v>
      </c>
    </row>
    <row r="273" spans="1:6" s="33" customFormat="1" ht="25.5" x14ac:dyDescent="0.2">
      <c r="A273" s="233">
        <v>11.1</v>
      </c>
      <c r="B273" s="234" t="s">
        <v>140</v>
      </c>
      <c r="C273" s="235">
        <v>2</v>
      </c>
      <c r="D273" s="236" t="s">
        <v>25</v>
      </c>
      <c r="E273" s="15"/>
      <c r="F273" s="20">
        <f t="shared" si="7"/>
        <v>0</v>
      </c>
    </row>
    <row r="274" spans="1:6" s="33" customFormat="1" x14ac:dyDescent="0.2">
      <c r="A274" s="233">
        <v>11.2</v>
      </c>
      <c r="B274" s="234" t="s">
        <v>141</v>
      </c>
      <c r="C274" s="235">
        <v>1</v>
      </c>
      <c r="D274" s="236" t="s">
        <v>25</v>
      </c>
      <c r="E274" s="16"/>
      <c r="F274" s="20">
        <f t="shared" si="7"/>
        <v>0</v>
      </c>
    </row>
    <row r="275" spans="1:6" s="33" customFormat="1" x14ac:dyDescent="0.2">
      <c r="A275" s="233">
        <v>11.3</v>
      </c>
      <c r="B275" s="234" t="s">
        <v>142</v>
      </c>
      <c r="C275" s="235">
        <v>1</v>
      </c>
      <c r="D275" s="236" t="s">
        <v>25</v>
      </c>
      <c r="E275" s="340"/>
      <c r="F275" s="20">
        <f t="shared" si="7"/>
        <v>0</v>
      </c>
    </row>
    <row r="276" spans="1:6" s="33" customFormat="1" ht="25.5" x14ac:dyDescent="0.2">
      <c r="A276" s="233">
        <v>11.4</v>
      </c>
      <c r="B276" s="234" t="s">
        <v>143</v>
      </c>
      <c r="C276" s="235">
        <v>2</v>
      </c>
      <c r="D276" s="236" t="s">
        <v>25</v>
      </c>
      <c r="E276" s="15"/>
      <c r="F276" s="20">
        <f t="shared" si="7"/>
        <v>0</v>
      </c>
    </row>
    <row r="277" spans="1:6" s="33" customFormat="1" x14ac:dyDescent="0.2">
      <c r="A277" s="233">
        <v>11.5</v>
      </c>
      <c r="B277" s="234" t="s">
        <v>144</v>
      </c>
      <c r="C277" s="235">
        <v>1</v>
      </c>
      <c r="D277" s="236" t="s">
        <v>25</v>
      </c>
      <c r="E277" s="15"/>
      <c r="F277" s="20">
        <f t="shared" si="7"/>
        <v>0</v>
      </c>
    </row>
    <row r="278" spans="1:6" s="33" customFormat="1" ht="28.5" customHeight="1" x14ac:dyDescent="0.2">
      <c r="A278" s="233">
        <v>11.6</v>
      </c>
      <c r="B278" s="234" t="s">
        <v>145</v>
      </c>
      <c r="C278" s="235">
        <v>1</v>
      </c>
      <c r="D278" s="236" t="s">
        <v>25</v>
      </c>
      <c r="E278" s="15"/>
      <c r="F278" s="20">
        <f t="shared" si="7"/>
        <v>0</v>
      </c>
    </row>
    <row r="279" spans="1:6" s="33" customFormat="1" x14ac:dyDescent="0.2">
      <c r="A279" s="233">
        <v>11.7</v>
      </c>
      <c r="B279" s="234" t="s">
        <v>81</v>
      </c>
      <c r="C279" s="235">
        <v>1</v>
      </c>
      <c r="D279" s="236" t="s">
        <v>25</v>
      </c>
      <c r="E279" s="15"/>
      <c r="F279" s="20">
        <f t="shared" si="7"/>
        <v>0</v>
      </c>
    </row>
    <row r="280" spans="1:6" s="33" customFormat="1" ht="7.5" customHeight="1" x14ac:dyDescent="0.2">
      <c r="A280" s="233"/>
      <c r="B280" s="234"/>
      <c r="C280" s="235"/>
      <c r="D280" s="236"/>
      <c r="E280" s="15"/>
      <c r="F280" s="20">
        <f t="shared" si="7"/>
        <v>0</v>
      </c>
    </row>
    <row r="281" spans="1:6" s="33" customFormat="1" x14ac:dyDescent="0.2">
      <c r="A281" s="237">
        <v>12</v>
      </c>
      <c r="B281" s="234" t="s">
        <v>30</v>
      </c>
      <c r="C281" s="235">
        <v>1</v>
      </c>
      <c r="D281" s="236" t="s">
        <v>25</v>
      </c>
      <c r="E281" s="15"/>
      <c r="F281" s="20">
        <f t="shared" si="7"/>
        <v>0</v>
      </c>
    </row>
    <row r="282" spans="1:6" s="33" customFormat="1" ht="8.25" customHeight="1" x14ac:dyDescent="0.2">
      <c r="A282" s="238"/>
      <c r="B282" s="238"/>
      <c r="C282" s="239"/>
      <c r="D282" s="239"/>
      <c r="E282" s="341"/>
      <c r="F282" s="342"/>
    </row>
    <row r="283" spans="1:6" s="33" customFormat="1" x14ac:dyDescent="0.2">
      <c r="A283" s="240"/>
      <c r="B283" s="240" t="s">
        <v>59</v>
      </c>
      <c r="C283" s="241"/>
      <c r="D283" s="241"/>
      <c r="E283" s="343"/>
      <c r="F283" s="344">
        <f>SUM(F235:F282)</f>
        <v>0</v>
      </c>
    </row>
    <row r="284" spans="1:6" s="33" customFormat="1" ht="9" customHeight="1" x14ac:dyDescent="0.2">
      <c r="A284" s="242"/>
      <c r="B284" s="242"/>
      <c r="C284" s="243"/>
      <c r="D284" s="243"/>
      <c r="E284" s="345"/>
      <c r="F284" s="345"/>
    </row>
    <row r="285" spans="1:6" s="1" customFormat="1" x14ac:dyDescent="0.2">
      <c r="A285" s="22" t="s">
        <v>60</v>
      </c>
      <c r="B285" s="24" t="s">
        <v>58</v>
      </c>
      <c r="C285" s="60"/>
      <c r="D285" s="61"/>
      <c r="E285" s="282"/>
      <c r="F285" s="282"/>
    </row>
    <row r="286" spans="1:6" s="1" customFormat="1" ht="7.5" customHeight="1" x14ac:dyDescent="0.2">
      <c r="A286" s="22"/>
      <c r="B286" s="24"/>
      <c r="C286" s="60"/>
      <c r="D286" s="61"/>
      <c r="E286" s="282"/>
      <c r="F286" s="282"/>
    </row>
    <row r="287" spans="1:6" s="10" customFormat="1" ht="13.5" customHeight="1" x14ac:dyDescent="0.2">
      <c r="A287" s="64">
        <v>1</v>
      </c>
      <c r="B287" s="65" t="s">
        <v>7</v>
      </c>
      <c r="C287" s="60">
        <v>323.81</v>
      </c>
      <c r="D287" s="61" t="s">
        <v>8</v>
      </c>
      <c r="E287" s="282"/>
      <c r="F287" s="20">
        <f t="shared" ref="F287:F315" si="8">ROUND(C287*E287,2)</f>
        <v>0</v>
      </c>
    </row>
    <row r="288" spans="1:6" s="7" customFormat="1" ht="7.5" customHeight="1" x14ac:dyDescent="0.2">
      <c r="A288" s="64"/>
      <c r="B288" s="65"/>
      <c r="C288" s="60"/>
      <c r="D288" s="61"/>
      <c r="E288" s="282"/>
      <c r="F288" s="20">
        <f t="shared" si="8"/>
        <v>0</v>
      </c>
    </row>
    <row r="289" spans="1:6" s="7" customFormat="1" x14ac:dyDescent="0.2">
      <c r="A289" s="76">
        <v>2</v>
      </c>
      <c r="B289" s="77" t="s">
        <v>108</v>
      </c>
      <c r="C289" s="244"/>
      <c r="D289" s="145"/>
      <c r="E289" s="286"/>
      <c r="F289" s="20">
        <f t="shared" si="8"/>
        <v>0</v>
      </c>
    </row>
    <row r="290" spans="1:6" s="7" customFormat="1" x14ac:dyDescent="0.2">
      <c r="A290" s="76">
        <v>2.1</v>
      </c>
      <c r="B290" s="77" t="s">
        <v>120</v>
      </c>
      <c r="C290" s="244"/>
      <c r="D290" s="72"/>
      <c r="E290" s="286"/>
      <c r="F290" s="20">
        <f t="shared" si="8"/>
        <v>0</v>
      </c>
    </row>
    <row r="291" spans="1:6" s="7" customFormat="1" ht="15" x14ac:dyDescent="0.25">
      <c r="A291" s="80" t="s">
        <v>17</v>
      </c>
      <c r="B291" s="81" t="s">
        <v>269</v>
      </c>
      <c r="C291" s="60">
        <v>183.6</v>
      </c>
      <c r="D291" s="72" t="s">
        <v>288</v>
      </c>
      <c r="E291" s="282"/>
      <c r="F291" s="20">
        <f t="shared" si="8"/>
        <v>0</v>
      </c>
    </row>
    <row r="292" spans="1:6" s="7" customFormat="1" ht="15" x14ac:dyDescent="0.25">
      <c r="A292" s="80" t="s">
        <v>18</v>
      </c>
      <c r="B292" s="81" t="s">
        <v>268</v>
      </c>
      <c r="C292" s="60">
        <v>78.69</v>
      </c>
      <c r="D292" s="72" t="s">
        <v>288</v>
      </c>
      <c r="E292" s="282"/>
      <c r="F292" s="20">
        <f t="shared" si="8"/>
        <v>0</v>
      </c>
    </row>
    <row r="293" spans="1:6" s="7" customFormat="1" x14ac:dyDescent="0.2">
      <c r="A293" s="80"/>
      <c r="B293" s="81"/>
      <c r="C293" s="60"/>
      <c r="D293" s="61"/>
      <c r="E293" s="282"/>
      <c r="F293" s="20">
        <f t="shared" si="8"/>
        <v>0</v>
      </c>
    </row>
    <row r="294" spans="1:6" s="7" customFormat="1" ht="15" x14ac:dyDescent="0.25">
      <c r="A294" s="80">
        <v>2.2000000000000002</v>
      </c>
      <c r="B294" s="81" t="s">
        <v>109</v>
      </c>
      <c r="C294" s="245">
        <v>22.66</v>
      </c>
      <c r="D294" s="72" t="s">
        <v>288</v>
      </c>
      <c r="E294" s="346"/>
      <c r="F294" s="20">
        <f t="shared" si="8"/>
        <v>0</v>
      </c>
    </row>
    <row r="295" spans="1:6" s="7" customFormat="1" ht="25.5" x14ac:dyDescent="0.25">
      <c r="A295" s="80">
        <v>2.2999999999999998</v>
      </c>
      <c r="B295" s="75" t="s">
        <v>110</v>
      </c>
      <c r="C295" s="245">
        <v>94.42</v>
      </c>
      <c r="D295" s="72" t="s">
        <v>288</v>
      </c>
      <c r="E295" s="346"/>
      <c r="F295" s="20">
        <f t="shared" si="8"/>
        <v>0</v>
      </c>
    </row>
    <row r="296" spans="1:6" s="7" customFormat="1" ht="25.5" x14ac:dyDescent="0.25">
      <c r="A296" s="80">
        <v>2.4</v>
      </c>
      <c r="B296" s="246" t="s">
        <v>213</v>
      </c>
      <c r="C296" s="247">
        <v>222.04</v>
      </c>
      <c r="D296" s="72" t="s">
        <v>288</v>
      </c>
      <c r="E296" s="347"/>
      <c r="F296" s="20">
        <f t="shared" si="8"/>
        <v>0</v>
      </c>
    </row>
    <row r="297" spans="1:6" s="7" customFormat="1" ht="25.5" x14ac:dyDescent="0.25">
      <c r="A297" s="80">
        <v>2.5</v>
      </c>
      <c r="B297" s="81" t="s">
        <v>222</v>
      </c>
      <c r="C297" s="248">
        <v>142.72</v>
      </c>
      <c r="D297" s="72" t="s">
        <v>288</v>
      </c>
      <c r="E297" s="348"/>
      <c r="F297" s="20">
        <f t="shared" si="8"/>
        <v>0</v>
      </c>
    </row>
    <row r="298" spans="1:6" s="7" customFormat="1" x14ac:dyDescent="0.2">
      <c r="A298" s="76"/>
      <c r="B298" s="77"/>
      <c r="C298" s="249"/>
      <c r="D298" s="250"/>
      <c r="E298" s="349"/>
      <c r="F298" s="20">
        <f t="shared" si="8"/>
        <v>0</v>
      </c>
    </row>
    <row r="299" spans="1:6" s="10" customFormat="1" ht="13.5" customHeight="1" x14ac:dyDescent="0.2">
      <c r="A299" s="63">
        <v>3</v>
      </c>
      <c r="B299" s="24" t="s">
        <v>10</v>
      </c>
      <c r="C299" s="244"/>
      <c r="D299" s="145"/>
      <c r="E299" s="286"/>
      <c r="F299" s="20">
        <f t="shared" si="8"/>
        <v>0</v>
      </c>
    </row>
    <row r="300" spans="1:6" s="10" customFormat="1" ht="24.75" customHeight="1" x14ac:dyDescent="0.2">
      <c r="A300" s="84">
        <v>3.1</v>
      </c>
      <c r="B300" s="65" t="s">
        <v>279</v>
      </c>
      <c r="C300" s="60">
        <v>333.52</v>
      </c>
      <c r="D300" s="61" t="s">
        <v>8</v>
      </c>
      <c r="E300" s="282"/>
      <c r="F300" s="20">
        <f t="shared" si="8"/>
        <v>0</v>
      </c>
    </row>
    <row r="301" spans="1:6" s="13" customFormat="1" ht="8.25" customHeight="1" x14ac:dyDescent="0.2">
      <c r="A301" s="64"/>
      <c r="B301" s="65"/>
      <c r="C301" s="60"/>
      <c r="D301" s="61"/>
      <c r="E301" s="282"/>
      <c r="F301" s="20">
        <f t="shared" si="8"/>
        <v>0</v>
      </c>
    </row>
    <row r="302" spans="1:6" s="10" customFormat="1" ht="13.5" customHeight="1" x14ac:dyDescent="0.2">
      <c r="A302" s="63">
        <v>4</v>
      </c>
      <c r="B302" s="24" t="s">
        <v>12</v>
      </c>
      <c r="C302" s="244"/>
      <c r="D302" s="145"/>
      <c r="E302" s="286"/>
      <c r="F302" s="20">
        <f t="shared" si="8"/>
        <v>0</v>
      </c>
    </row>
    <row r="303" spans="1:6" s="10" customFormat="1" ht="24" customHeight="1" x14ac:dyDescent="0.2">
      <c r="A303" s="84">
        <v>4.0999999999999996</v>
      </c>
      <c r="B303" s="65" t="s">
        <v>279</v>
      </c>
      <c r="C303" s="60">
        <v>333.52</v>
      </c>
      <c r="D303" s="61" t="s">
        <v>8</v>
      </c>
      <c r="E303" s="282"/>
      <c r="F303" s="20">
        <f t="shared" si="8"/>
        <v>0</v>
      </c>
    </row>
    <row r="304" spans="1:6" s="1" customFormat="1" ht="9.75" customHeight="1" x14ac:dyDescent="0.2">
      <c r="A304" s="64"/>
      <c r="B304" s="65"/>
      <c r="C304" s="60"/>
      <c r="D304" s="61"/>
      <c r="E304" s="282"/>
      <c r="F304" s="20">
        <f t="shared" si="8"/>
        <v>0</v>
      </c>
    </row>
    <row r="305" spans="1:6" s="1" customFormat="1" ht="9.75" customHeight="1" x14ac:dyDescent="0.2">
      <c r="A305" s="64"/>
      <c r="B305" s="65"/>
      <c r="C305" s="60"/>
      <c r="D305" s="61"/>
      <c r="E305" s="282"/>
      <c r="F305" s="20">
        <f t="shared" si="8"/>
        <v>0</v>
      </c>
    </row>
    <row r="306" spans="1:6" s="12" customFormat="1" ht="14.25" customHeight="1" x14ac:dyDescent="0.2">
      <c r="A306" s="64">
        <v>8</v>
      </c>
      <c r="B306" s="65" t="s">
        <v>215</v>
      </c>
      <c r="C306" s="60">
        <v>323.81</v>
      </c>
      <c r="D306" s="61" t="s">
        <v>8</v>
      </c>
      <c r="E306" s="282"/>
      <c r="F306" s="20">
        <f t="shared" si="8"/>
        <v>0</v>
      </c>
    </row>
    <row r="307" spans="1:6" s="33" customFormat="1" ht="9" customHeight="1" x14ac:dyDescent="0.2">
      <c r="A307" s="64"/>
      <c r="B307" s="65"/>
      <c r="C307" s="60"/>
      <c r="D307" s="61"/>
      <c r="E307" s="282"/>
      <c r="F307" s="20">
        <f t="shared" si="8"/>
        <v>0</v>
      </c>
    </row>
    <row r="308" spans="1:6" s="12" customFormat="1" ht="27" customHeight="1" x14ac:dyDescent="0.2">
      <c r="A308" s="64">
        <v>9</v>
      </c>
      <c r="B308" s="74" t="s">
        <v>214</v>
      </c>
      <c r="C308" s="60">
        <v>323.81</v>
      </c>
      <c r="D308" s="61" t="s">
        <v>8</v>
      </c>
      <c r="E308" s="282"/>
      <c r="F308" s="20">
        <f t="shared" si="8"/>
        <v>0</v>
      </c>
    </row>
    <row r="309" spans="1:6" s="33" customFormat="1" ht="6" customHeight="1" x14ac:dyDescent="0.2">
      <c r="A309" s="64"/>
      <c r="B309" s="74"/>
      <c r="C309" s="60"/>
      <c r="D309" s="61"/>
      <c r="E309" s="282"/>
      <c r="F309" s="20">
        <f t="shared" si="8"/>
        <v>0</v>
      </c>
    </row>
    <row r="310" spans="1:6" s="9" customFormat="1" ht="13.5" customHeight="1" x14ac:dyDescent="0.2">
      <c r="A310" s="108"/>
      <c r="B310" s="18" t="s">
        <v>207</v>
      </c>
      <c r="C310" s="109"/>
      <c r="D310" s="110"/>
      <c r="E310" s="373"/>
      <c r="F310" s="373">
        <f>SUM(F287:F309)</f>
        <v>0</v>
      </c>
    </row>
    <row r="311" spans="1:6" s="33" customFormat="1" ht="13.5" customHeight="1" x14ac:dyDescent="0.2">
      <c r="A311" s="64"/>
      <c r="B311" s="22"/>
      <c r="C311" s="60"/>
      <c r="D311" s="61"/>
      <c r="E311" s="282"/>
      <c r="F311" s="20">
        <f t="shared" si="8"/>
        <v>0</v>
      </c>
    </row>
    <row r="312" spans="1:6" s="33" customFormat="1" x14ac:dyDescent="0.2">
      <c r="A312" s="63" t="s">
        <v>61</v>
      </c>
      <c r="B312" s="24" t="s">
        <v>62</v>
      </c>
      <c r="C312" s="60"/>
      <c r="D312" s="61"/>
      <c r="E312" s="282"/>
      <c r="F312" s="20">
        <f t="shared" si="8"/>
        <v>0</v>
      </c>
    </row>
    <row r="313" spans="1:6" s="33" customFormat="1" ht="61.5" customHeight="1" x14ac:dyDescent="0.2">
      <c r="A313" s="251">
        <v>1</v>
      </c>
      <c r="B313" s="252" t="s">
        <v>275</v>
      </c>
      <c r="C313" s="253">
        <v>1</v>
      </c>
      <c r="D313" s="254" t="s">
        <v>25</v>
      </c>
      <c r="E313" s="350"/>
      <c r="F313" s="20">
        <f t="shared" si="8"/>
        <v>0</v>
      </c>
    </row>
    <row r="314" spans="1:6" s="10" customFormat="1" x14ac:dyDescent="0.2">
      <c r="A314" s="251"/>
      <c r="B314" s="252"/>
      <c r="C314" s="253"/>
      <c r="D314" s="254"/>
      <c r="E314" s="350"/>
      <c r="F314" s="20">
        <f t="shared" si="8"/>
        <v>0</v>
      </c>
    </row>
    <row r="315" spans="1:6" s="10" customFormat="1" ht="38.25" x14ac:dyDescent="0.2">
      <c r="A315" s="255">
        <v>2</v>
      </c>
      <c r="B315" s="256" t="s">
        <v>133</v>
      </c>
      <c r="C315" s="350"/>
      <c r="D315" s="254" t="s">
        <v>135</v>
      </c>
      <c r="E315" s="350"/>
      <c r="F315" s="20">
        <f t="shared" si="8"/>
        <v>0</v>
      </c>
    </row>
    <row r="316" spans="1:6" s="10" customFormat="1" ht="16.5" customHeight="1" x14ac:dyDescent="0.2">
      <c r="A316" s="251"/>
      <c r="B316" s="74"/>
      <c r="C316" s="253"/>
      <c r="D316" s="254"/>
      <c r="E316" s="350"/>
      <c r="F316" s="351"/>
    </row>
    <row r="317" spans="1:6" s="10" customFormat="1" x14ac:dyDescent="0.2">
      <c r="A317" s="257"/>
      <c r="B317" s="258" t="s">
        <v>113</v>
      </c>
      <c r="C317" s="259"/>
      <c r="D317" s="260"/>
      <c r="E317" s="352"/>
      <c r="F317" s="353">
        <f>SUM(F311:F316)</f>
        <v>0</v>
      </c>
    </row>
    <row r="318" spans="1:6" s="10" customFormat="1" x14ac:dyDescent="0.2">
      <c r="A318" s="261"/>
      <c r="B318" s="262"/>
      <c r="C318" s="253"/>
      <c r="D318" s="254"/>
      <c r="E318" s="350"/>
      <c r="F318" s="354"/>
    </row>
    <row r="319" spans="1:6" s="10" customFormat="1" x14ac:dyDescent="0.2">
      <c r="A319" s="263"/>
      <c r="B319" s="264" t="s">
        <v>63</v>
      </c>
      <c r="C319" s="265"/>
      <c r="D319" s="266"/>
      <c r="E319" s="355"/>
      <c r="F319" s="355">
        <f>+F317+F310+F283+F231+F174+F143+F63</f>
        <v>0</v>
      </c>
    </row>
    <row r="320" spans="1:6" s="10" customFormat="1" ht="12" customHeight="1" x14ac:dyDescent="0.2">
      <c r="A320" s="267"/>
      <c r="B320" s="18" t="s">
        <v>63</v>
      </c>
      <c r="C320" s="268"/>
      <c r="D320" s="269"/>
      <c r="E320" s="284"/>
      <c r="F320" s="284">
        <f>+F319</f>
        <v>0</v>
      </c>
    </row>
    <row r="321" spans="1:6" s="13" customFormat="1" x14ac:dyDescent="0.2">
      <c r="A321" s="64"/>
      <c r="B321" s="65"/>
      <c r="C321" s="60"/>
      <c r="D321" s="61"/>
      <c r="E321" s="282"/>
      <c r="F321" s="286"/>
    </row>
    <row r="322" spans="1:6" s="13" customFormat="1" x14ac:dyDescent="0.2">
      <c r="A322" s="64"/>
      <c r="B322" s="63" t="s">
        <v>64</v>
      </c>
      <c r="C322" s="270"/>
      <c r="D322" s="61"/>
      <c r="E322" s="282"/>
      <c r="F322" s="282"/>
    </row>
    <row r="323" spans="1:6" s="13" customFormat="1" x14ac:dyDescent="0.2">
      <c r="A323" s="64"/>
      <c r="B323" s="64" t="s">
        <v>65</v>
      </c>
      <c r="C323" s="270">
        <v>0.1</v>
      </c>
      <c r="D323" s="61"/>
      <c r="E323" s="282"/>
      <c r="F323" s="20">
        <f>ROUND(C323*$F$320,2)</f>
        <v>0</v>
      </c>
    </row>
    <row r="324" spans="1:6" s="13" customFormat="1" x14ac:dyDescent="0.2">
      <c r="A324" s="64"/>
      <c r="B324" s="64" t="s">
        <v>66</v>
      </c>
      <c r="C324" s="270">
        <v>0.04</v>
      </c>
      <c r="D324" s="61"/>
      <c r="E324" s="282"/>
      <c r="F324" s="20">
        <f>ROUND(C324*$F$320,2)</f>
        <v>0</v>
      </c>
    </row>
    <row r="325" spans="1:6" s="13" customFormat="1" x14ac:dyDescent="0.2">
      <c r="A325" s="64"/>
      <c r="B325" s="64" t="s">
        <v>67</v>
      </c>
      <c r="C325" s="270">
        <v>0.04</v>
      </c>
      <c r="D325" s="61"/>
      <c r="E325" s="282"/>
      <c r="F325" s="20">
        <f>ROUND(C325*$F$320,2)</f>
        <v>0</v>
      </c>
    </row>
    <row r="326" spans="1:6" s="13" customFormat="1" x14ac:dyDescent="0.2">
      <c r="A326" s="64"/>
      <c r="B326" s="64" t="s">
        <v>68</v>
      </c>
      <c r="C326" s="270">
        <v>0.03</v>
      </c>
      <c r="D326" s="61"/>
      <c r="E326" s="282"/>
      <c r="F326" s="20">
        <f>ROUND(C326*$F$320,2)</f>
        <v>0</v>
      </c>
    </row>
    <row r="327" spans="1:6" s="13" customFormat="1" x14ac:dyDescent="0.2">
      <c r="A327" s="64"/>
      <c r="B327" s="374" t="s">
        <v>238</v>
      </c>
      <c r="C327" s="270">
        <v>0.05</v>
      </c>
      <c r="D327" s="61"/>
      <c r="E327" s="282"/>
      <c r="F327" s="20">
        <f>ROUND(C327*$F$320,2)</f>
        <v>0</v>
      </c>
    </row>
    <row r="328" spans="1:6" s="13" customFormat="1" ht="25.5" x14ac:dyDescent="0.2">
      <c r="A328" s="64"/>
      <c r="B328" s="271" t="s">
        <v>236</v>
      </c>
      <c r="C328" s="272">
        <v>0.03</v>
      </c>
      <c r="D328" s="61"/>
      <c r="E328" s="282"/>
      <c r="F328" s="20">
        <f>ROUND(C328*$F$320,2)</f>
        <v>0</v>
      </c>
    </row>
    <row r="329" spans="1:6" s="13" customFormat="1" x14ac:dyDescent="0.2">
      <c r="A329" s="64"/>
      <c r="B329" s="64" t="s">
        <v>69</v>
      </c>
      <c r="C329" s="270">
        <v>0.01</v>
      </c>
      <c r="D329" s="61"/>
      <c r="E329" s="282"/>
      <c r="F329" s="20">
        <f>ROUND(C329*$F$320,2)</f>
        <v>0</v>
      </c>
    </row>
    <row r="330" spans="1:6" s="1" customFormat="1" ht="12.75" customHeight="1" x14ac:dyDescent="0.2">
      <c r="A330" s="64"/>
      <c r="B330" s="375" t="s">
        <v>75</v>
      </c>
      <c r="C330" s="376">
        <v>1E-3</v>
      </c>
      <c r="D330" s="377"/>
      <c r="E330" s="378"/>
      <c r="F330" s="20">
        <f>ROUND(C330*$F$320,2)</f>
        <v>0</v>
      </c>
    </row>
    <row r="331" spans="1:6" s="13" customFormat="1" x14ac:dyDescent="0.2">
      <c r="A331" s="64"/>
      <c r="B331" s="64" t="s">
        <v>289</v>
      </c>
      <c r="C331" s="270">
        <v>1.7999999999999999E-2</v>
      </c>
      <c r="D331" s="61"/>
      <c r="E331" s="282"/>
      <c r="F331" s="20">
        <f>ROUND(C331*$F$320,2)</f>
        <v>0</v>
      </c>
    </row>
    <row r="332" spans="1:6" s="10" customFormat="1" ht="13.5" customHeight="1" x14ac:dyDescent="0.2">
      <c r="A332" s="64"/>
      <c r="B332" s="64" t="s">
        <v>70</v>
      </c>
      <c r="C332" s="387">
        <v>1</v>
      </c>
      <c r="D332" s="61" t="s">
        <v>3</v>
      </c>
      <c r="E332" s="282"/>
      <c r="F332" s="20">
        <f>ROUND(C332*$F$320,2)</f>
        <v>0</v>
      </c>
    </row>
    <row r="333" spans="1:6" s="10" customFormat="1" ht="23.25" customHeight="1" x14ac:dyDescent="0.2">
      <c r="A333" s="64"/>
      <c r="B333" s="379" t="s">
        <v>76</v>
      </c>
      <c r="C333" s="380">
        <v>0.1</v>
      </c>
      <c r="D333" s="381"/>
      <c r="E333" s="382"/>
      <c r="F333" s="20">
        <f>ROUND(C333*$F$320,2)</f>
        <v>0</v>
      </c>
    </row>
    <row r="334" spans="1:6" s="10" customFormat="1" ht="9.75" customHeight="1" x14ac:dyDescent="0.2">
      <c r="A334" s="64"/>
      <c r="B334" s="271" t="s">
        <v>237</v>
      </c>
      <c r="C334" s="272">
        <v>1.4999999999999999E-2</v>
      </c>
      <c r="D334" s="381"/>
      <c r="E334" s="382"/>
      <c r="F334" s="20">
        <f>ROUND(C334*$F$320,2)</f>
        <v>0</v>
      </c>
    </row>
    <row r="335" spans="1:6" s="13" customFormat="1" x14ac:dyDescent="0.2">
      <c r="A335" s="64"/>
      <c r="B335" s="64" t="s">
        <v>73</v>
      </c>
      <c r="C335" s="270">
        <v>0.05</v>
      </c>
      <c r="D335" s="61"/>
      <c r="E335" s="282"/>
      <c r="F335" s="20">
        <f>ROUND(C335*$F$320,2)</f>
        <v>0</v>
      </c>
    </row>
    <row r="336" spans="1:6" s="10" customFormat="1" x14ac:dyDescent="0.2">
      <c r="A336" s="267"/>
      <c r="B336" s="267" t="s">
        <v>71</v>
      </c>
      <c r="C336" s="273"/>
      <c r="D336" s="269"/>
      <c r="E336" s="284"/>
      <c r="F336" s="284">
        <f>SUM(F323:F335)</f>
        <v>0</v>
      </c>
    </row>
    <row r="337" spans="1:6" s="10" customFormat="1" x14ac:dyDescent="0.2">
      <c r="A337" s="64"/>
      <c r="B337" s="65"/>
      <c r="C337" s="270"/>
      <c r="D337" s="61"/>
      <c r="E337" s="282"/>
      <c r="F337" s="282"/>
    </row>
    <row r="338" spans="1:6" s="10" customFormat="1" x14ac:dyDescent="0.2">
      <c r="A338" s="383"/>
      <c r="B338" s="383" t="s">
        <v>72</v>
      </c>
      <c r="C338" s="384"/>
      <c r="D338" s="385"/>
      <c r="E338" s="386"/>
      <c r="F338" s="386">
        <f>+F336+F320</f>
        <v>0</v>
      </c>
    </row>
    <row r="339" spans="1:6" s="1" customFormat="1" x14ac:dyDescent="0.2">
      <c r="A339" s="64"/>
      <c r="B339" s="64"/>
      <c r="C339" s="270"/>
      <c r="D339" s="61"/>
      <c r="E339" s="282"/>
      <c r="F339" s="282"/>
    </row>
    <row r="340" spans="1:6" s="1" customFormat="1" x14ac:dyDescent="0.2">
      <c r="A340" s="263"/>
      <c r="B340" s="263" t="s">
        <v>74</v>
      </c>
      <c r="C340" s="265"/>
      <c r="D340" s="266"/>
      <c r="E340" s="355"/>
      <c r="F340" s="355">
        <f>+F336+F320</f>
        <v>0</v>
      </c>
    </row>
    <row r="341" spans="1:6" s="1" customFormat="1" x14ac:dyDescent="0.2">
      <c r="A341" s="4"/>
      <c r="B341" s="4"/>
      <c r="C341" s="4"/>
      <c r="D341" s="4"/>
      <c r="E341" s="5"/>
      <c r="F341" s="5"/>
    </row>
    <row r="342" spans="1:6" s="1" customFormat="1" x14ac:dyDescent="0.2">
      <c r="A342" s="4"/>
      <c r="B342" s="4"/>
      <c r="C342" s="4"/>
      <c r="D342" s="4"/>
      <c r="E342" s="5"/>
      <c r="F342" s="5"/>
    </row>
    <row r="343" spans="1:6" s="1" customFormat="1" x14ac:dyDescent="0.2">
      <c r="A343" s="4"/>
      <c r="B343" s="4"/>
      <c r="C343" s="4"/>
      <c r="D343" s="4"/>
      <c r="E343" s="5"/>
      <c r="F343" s="5"/>
    </row>
    <row r="344" spans="1:6" s="1" customFormat="1" x14ac:dyDescent="0.2">
      <c r="A344" s="4"/>
      <c r="B344" s="4"/>
      <c r="C344" s="4"/>
      <c r="D344" s="4"/>
      <c r="E344" s="5"/>
      <c r="F344" s="5"/>
    </row>
    <row r="345" spans="1:6" s="1" customFormat="1" x14ac:dyDescent="0.2">
      <c r="A345" s="4"/>
      <c r="B345" s="4"/>
      <c r="C345" s="4"/>
      <c r="D345" s="4"/>
      <c r="E345" s="5"/>
      <c r="F345" s="5"/>
    </row>
    <row r="346" spans="1:6" s="1" customFormat="1" x14ac:dyDescent="0.2">
      <c r="A346" s="4"/>
      <c r="B346" s="4"/>
      <c r="C346" s="4"/>
      <c r="D346" s="4"/>
      <c r="E346" s="5"/>
      <c r="F346" s="5"/>
    </row>
    <row r="347" spans="1:6" s="1" customFormat="1" x14ac:dyDescent="0.2">
      <c r="A347" s="4"/>
      <c r="B347" s="4"/>
      <c r="C347" s="4"/>
      <c r="D347" s="4"/>
      <c r="E347" s="5"/>
      <c r="F347" s="5"/>
    </row>
    <row r="348" spans="1:6" s="1" customFormat="1" ht="16.5" customHeight="1" x14ac:dyDescent="0.2">
      <c r="A348" s="4"/>
      <c r="B348" s="4"/>
      <c r="C348" s="4"/>
      <c r="D348" s="4"/>
      <c r="E348" s="5"/>
      <c r="F348" s="5"/>
    </row>
    <row r="349" spans="1:6" s="1" customFormat="1" x14ac:dyDescent="0.2">
      <c r="A349" s="4"/>
      <c r="B349" s="4"/>
      <c r="C349" s="4"/>
      <c r="D349" s="4"/>
      <c r="E349" s="5"/>
      <c r="F349" s="5"/>
    </row>
    <row r="350" spans="1:6" s="1" customFormat="1" x14ac:dyDescent="0.2">
      <c r="A350" s="4"/>
      <c r="B350" s="4"/>
      <c r="C350" s="4"/>
      <c r="D350" s="4"/>
      <c r="E350" s="5"/>
      <c r="F350" s="5"/>
    </row>
    <row r="351" spans="1:6" s="1" customFormat="1" x14ac:dyDescent="0.2">
      <c r="A351" s="4"/>
      <c r="B351" s="4"/>
      <c r="C351" s="4"/>
      <c r="D351" s="4"/>
      <c r="E351" s="5"/>
      <c r="F351" s="5"/>
    </row>
    <row r="352" spans="1:6" s="1" customFormat="1" x14ac:dyDescent="0.2">
      <c r="A352" s="4"/>
      <c r="B352" s="4"/>
      <c r="C352" s="4"/>
      <c r="D352" s="4"/>
      <c r="E352" s="5"/>
      <c r="F352" s="5"/>
    </row>
    <row r="353" spans="1:230" s="1" customFormat="1" x14ac:dyDescent="0.2">
      <c r="A353" s="4"/>
      <c r="B353" s="4"/>
      <c r="C353" s="4"/>
      <c r="D353" s="4"/>
      <c r="E353" s="5"/>
      <c r="F353" s="5"/>
    </row>
    <row r="354" spans="1:230" s="1" customFormat="1" x14ac:dyDescent="0.2">
      <c r="A354" s="4"/>
      <c r="B354" s="4"/>
      <c r="C354" s="4"/>
      <c r="D354" s="4"/>
      <c r="E354" s="5"/>
      <c r="F354" s="5"/>
    </row>
    <row r="355" spans="1:230" s="1" customFormat="1" x14ac:dyDescent="0.2">
      <c r="A355" s="4"/>
      <c r="B355" s="4"/>
      <c r="C355" s="4"/>
      <c r="D355" s="4"/>
      <c r="E355" s="5"/>
      <c r="F355" s="5"/>
    </row>
    <row r="356" spans="1:230" s="1" customFormat="1" x14ac:dyDescent="0.2">
      <c r="A356" s="4"/>
      <c r="B356" s="4"/>
      <c r="C356" s="4"/>
      <c r="D356" s="4"/>
      <c r="E356" s="5"/>
      <c r="F356" s="5"/>
    </row>
    <row r="357" spans="1:230" s="1" customFormat="1" x14ac:dyDescent="0.2">
      <c r="A357" s="4"/>
      <c r="B357" s="4"/>
      <c r="C357" s="4"/>
      <c r="D357" s="4"/>
      <c r="E357" s="5"/>
      <c r="F357" s="5"/>
    </row>
    <row r="358" spans="1:230" s="1" customFormat="1" ht="27" customHeight="1" x14ac:dyDescent="0.2">
      <c r="A358" s="4"/>
      <c r="B358" s="4"/>
      <c r="C358" s="4"/>
      <c r="D358" s="4"/>
      <c r="E358" s="5"/>
      <c r="F358" s="5"/>
    </row>
    <row r="359" spans="1:230" s="1" customFormat="1" x14ac:dyDescent="0.2">
      <c r="A359" s="4"/>
      <c r="B359" s="4"/>
      <c r="C359" s="4"/>
      <c r="D359" s="4"/>
      <c r="E359" s="5"/>
      <c r="F359" s="5"/>
    </row>
    <row r="360" spans="1:230" s="1" customFormat="1" x14ac:dyDescent="0.2">
      <c r="A360" s="4"/>
      <c r="B360" s="4"/>
      <c r="C360" s="4"/>
      <c r="D360" s="4"/>
      <c r="E360" s="5"/>
      <c r="F360" s="5"/>
    </row>
    <row r="361" spans="1:230" s="1" customFormat="1" x14ac:dyDescent="0.2">
      <c r="A361" s="4"/>
      <c r="B361" s="4"/>
      <c r="C361" s="4"/>
      <c r="D361" s="4"/>
      <c r="E361" s="5"/>
      <c r="F361" s="5"/>
    </row>
    <row r="362" spans="1:230" s="36" customFormat="1" x14ac:dyDescent="0.2">
      <c r="A362" s="4"/>
      <c r="B362" s="4"/>
      <c r="C362" s="4"/>
      <c r="D362" s="4"/>
      <c r="E362" s="5"/>
      <c r="F362" s="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</row>
    <row r="363" spans="1:230" s="36" customFormat="1" x14ac:dyDescent="0.2">
      <c r="A363" s="4"/>
      <c r="B363" s="4"/>
      <c r="C363" s="4"/>
      <c r="D363" s="4"/>
      <c r="E363" s="5"/>
      <c r="F363" s="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  <c r="HG363" s="35"/>
      <c r="HH363" s="35"/>
      <c r="HI363" s="35"/>
      <c r="HJ363" s="35"/>
      <c r="HK363" s="35"/>
      <c r="HL363" s="35"/>
      <c r="HM363" s="35"/>
      <c r="HN363" s="35"/>
      <c r="HO363" s="35"/>
      <c r="HP363" s="35"/>
      <c r="HQ363" s="35"/>
      <c r="HR363" s="35"/>
      <c r="HS363" s="35"/>
      <c r="HT363" s="35"/>
      <c r="HU363" s="35"/>
      <c r="HV363" s="35"/>
    </row>
    <row r="364" spans="1:230" s="36" customFormat="1" ht="26.25" customHeight="1" x14ac:dyDescent="0.2">
      <c r="A364" s="4"/>
      <c r="B364" s="4"/>
      <c r="C364" s="4"/>
      <c r="D364" s="4"/>
      <c r="E364" s="5"/>
      <c r="F364" s="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</row>
    <row r="365" spans="1:230" s="36" customFormat="1" ht="24.75" customHeight="1" x14ac:dyDescent="0.2">
      <c r="A365" s="4"/>
      <c r="B365" s="4"/>
      <c r="C365" s="4"/>
      <c r="D365" s="4"/>
      <c r="E365" s="5"/>
      <c r="F365" s="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  <c r="HG365" s="35"/>
      <c r="HH365" s="35"/>
      <c r="HI365" s="35"/>
      <c r="HJ365" s="35"/>
      <c r="HK365" s="35"/>
      <c r="HL365" s="35"/>
      <c r="HM365" s="35"/>
      <c r="HN365" s="35"/>
      <c r="HO365" s="35"/>
      <c r="HP365" s="35"/>
      <c r="HQ365" s="35"/>
      <c r="HR365" s="35"/>
      <c r="HS365" s="35"/>
      <c r="HT365" s="35"/>
      <c r="HU365" s="35"/>
      <c r="HV365" s="35"/>
    </row>
    <row r="366" spans="1:230" s="36" customFormat="1" ht="12.95" customHeight="1" x14ac:dyDescent="0.2">
      <c r="A366" s="4"/>
      <c r="B366" s="4"/>
      <c r="C366" s="4"/>
      <c r="D366" s="4"/>
      <c r="E366" s="5"/>
      <c r="F366" s="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  <c r="HG366" s="35"/>
      <c r="HH366" s="35"/>
      <c r="HI366" s="35"/>
      <c r="HJ366" s="35"/>
      <c r="HK366" s="35"/>
      <c r="HL366" s="35"/>
      <c r="HM366" s="35"/>
      <c r="HN366" s="35"/>
      <c r="HO366" s="35"/>
      <c r="HP366" s="35"/>
      <c r="HQ366" s="35"/>
      <c r="HR366" s="35"/>
      <c r="HS366" s="35"/>
      <c r="HT366" s="35"/>
      <c r="HU366" s="35"/>
      <c r="HV366" s="35"/>
    </row>
    <row r="367" spans="1:230" s="38" customFormat="1" ht="12.95" customHeight="1" x14ac:dyDescent="0.2">
      <c r="A367" s="4"/>
      <c r="B367" s="4"/>
      <c r="C367" s="4"/>
      <c r="D367" s="4"/>
      <c r="E367" s="5"/>
      <c r="F367" s="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</row>
    <row r="368" spans="1:230" s="39" customFormat="1" ht="40.5" customHeight="1" x14ac:dyDescent="0.25">
      <c r="A368" s="4"/>
      <c r="B368" s="4"/>
      <c r="C368" s="4"/>
      <c r="D368" s="4"/>
      <c r="E368" s="5"/>
      <c r="F368" s="5"/>
    </row>
    <row r="369" spans="1:230" s="40" customFormat="1" x14ac:dyDescent="0.2">
      <c r="A369" s="4"/>
      <c r="B369" s="4"/>
      <c r="C369" s="4"/>
      <c r="D369" s="4"/>
      <c r="E369" s="5"/>
      <c r="F369" s="5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  <c r="HQ369" s="41"/>
      <c r="HR369" s="41"/>
      <c r="HS369" s="41"/>
      <c r="HT369" s="41"/>
    </row>
    <row r="370" spans="1:230" s="34" customFormat="1" ht="12" customHeight="1" x14ac:dyDescent="0.25">
      <c r="A370" s="4"/>
      <c r="B370" s="4"/>
      <c r="C370" s="4"/>
      <c r="D370" s="4"/>
      <c r="E370" s="5"/>
      <c r="F370" s="5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</row>
    <row r="371" spans="1:230" s="1" customFormat="1" x14ac:dyDescent="0.2">
      <c r="A371" s="4"/>
      <c r="B371" s="4"/>
      <c r="C371" s="4"/>
      <c r="D371" s="4"/>
      <c r="E371" s="5"/>
      <c r="F371" s="5"/>
    </row>
    <row r="372" spans="1:230" s="44" customFormat="1" ht="45.75" customHeight="1" x14ac:dyDescent="0.2">
      <c r="A372" s="4"/>
      <c r="B372" s="4"/>
      <c r="C372" s="4"/>
      <c r="D372" s="4"/>
      <c r="E372" s="5"/>
      <c r="F372" s="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</row>
    <row r="373" spans="1:230" s="43" customFormat="1" ht="12.95" customHeight="1" x14ac:dyDescent="0.25">
      <c r="A373" s="4"/>
      <c r="B373" s="4"/>
      <c r="C373" s="4"/>
      <c r="D373" s="4"/>
      <c r="E373" s="5"/>
      <c r="F373" s="5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</row>
    <row r="374" spans="1:230" s="34" customFormat="1" ht="26.25" customHeight="1" x14ac:dyDescent="0.25">
      <c r="A374" s="4"/>
      <c r="B374" s="4"/>
      <c r="C374" s="4"/>
      <c r="D374" s="4"/>
      <c r="E374" s="5"/>
      <c r="F374" s="5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</row>
    <row r="375" spans="1:230" s="42" customFormat="1" ht="24" customHeight="1" x14ac:dyDescent="0.25">
      <c r="A375" s="4"/>
      <c r="B375" s="4"/>
      <c r="C375" s="4"/>
      <c r="D375" s="4"/>
      <c r="E375" s="5"/>
      <c r="F375" s="5"/>
    </row>
    <row r="376" spans="1:230" s="39" customFormat="1" ht="12.75" customHeight="1" x14ac:dyDescent="0.25">
      <c r="A376" s="4"/>
      <c r="B376" s="4"/>
      <c r="C376" s="4"/>
      <c r="D376" s="4"/>
      <c r="E376" s="5"/>
      <c r="F376" s="5"/>
    </row>
    <row r="377" spans="1:230" s="45" customFormat="1" ht="12.75" customHeight="1" x14ac:dyDescent="0.25">
      <c r="A377" s="4"/>
      <c r="B377" s="4"/>
      <c r="C377" s="4"/>
      <c r="D377" s="4"/>
      <c r="E377" s="5"/>
      <c r="F377" s="5"/>
    </row>
    <row r="378" spans="1:230" s="39" customFormat="1" ht="40.5" customHeight="1" x14ac:dyDescent="0.25">
      <c r="A378" s="4"/>
      <c r="B378" s="4"/>
      <c r="C378" s="4"/>
      <c r="D378" s="4"/>
      <c r="E378" s="5"/>
      <c r="F378" s="5"/>
    </row>
    <row r="379" spans="1:230" s="37" customFormat="1" x14ac:dyDescent="0.2">
      <c r="A379" s="4"/>
      <c r="B379" s="4"/>
      <c r="C379" s="4"/>
      <c r="D379" s="4"/>
      <c r="E379" s="5"/>
      <c r="F379" s="5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  <c r="GG379" s="46"/>
      <c r="GH379" s="46"/>
      <c r="GI379" s="46"/>
      <c r="GJ379" s="46"/>
      <c r="GK379" s="46"/>
      <c r="GL379" s="46"/>
      <c r="GM379" s="46"/>
      <c r="GN379" s="46"/>
      <c r="GO379" s="46"/>
      <c r="GP379" s="46"/>
      <c r="GQ379" s="46"/>
      <c r="GR379" s="46"/>
      <c r="GS379" s="46"/>
      <c r="GT379" s="46"/>
      <c r="GU379" s="46"/>
      <c r="GV379" s="46"/>
      <c r="GW379" s="46"/>
      <c r="GX379" s="46"/>
      <c r="GY379" s="46"/>
      <c r="GZ379" s="46"/>
      <c r="HA379" s="46"/>
      <c r="HB379" s="46"/>
      <c r="HC379" s="46"/>
      <c r="HD379" s="46"/>
      <c r="HE379" s="46"/>
      <c r="HF379" s="46"/>
      <c r="HG379" s="46"/>
      <c r="HH379" s="46"/>
      <c r="HI379" s="46"/>
      <c r="HJ379" s="46"/>
      <c r="HK379" s="46"/>
      <c r="HL379" s="46"/>
      <c r="HM379" s="46"/>
      <c r="HN379" s="46"/>
      <c r="HO379" s="46"/>
      <c r="HP379" s="46"/>
      <c r="HQ379" s="46"/>
      <c r="HR379" s="46"/>
      <c r="HS379" s="46"/>
      <c r="HT379" s="46"/>
    </row>
    <row r="380" spans="1:230" s="42" customFormat="1" ht="12.75" customHeight="1" x14ac:dyDescent="0.25">
      <c r="A380" s="4"/>
      <c r="B380" s="4"/>
      <c r="C380" s="4"/>
      <c r="D380" s="4"/>
      <c r="E380" s="5"/>
      <c r="F380" s="5"/>
    </row>
    <row r="381" spans="1:230" s="42" customFormat="1" ht="12.75" customHeight="1" x14ac:dyDescent="0.25">
      <c r="A381" s="4"/>
      <c r="B381" s="4"/>
      <c r="C381" s="4"/>
      <c r="D381" s="4"/>
      <c r="E381" s="5"/>
      <c r="F381" s="5"/>
    </row>
    <row r="382" spans="1:230" s="1" customFormat="1" x14ac:dyDescent="0.2">
      <c r="A382" s="4"/>
      <c r="B382" s="4"/>
      <c r="C382" s="4"/>
      <c r="D382" s="4"/>
      <c r="E382" s="5"/>
      <c r="F382" s="5"/>
    </row>
    <row r="383" spans="1:230" s="43" customFormat="1" ht="12.95" customHeight="1" x14ac:dyDescent="0.25">
      <c r="A383" s="4"/>
      <c r="B383" s="4"/>
      <c r="C383" s="4"/>
      <c r="D383" s="4"/>
      <c r="E383" s="5"/>
      <c r="F383" s="5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</row>
    <row r="384" spans="1:230" s="1" customFormat="1" x14ac:dyDescent="0.2">
      <c r="A384" s="4"/>
      <c r="B384" s="4"/>
      <c r="C384" s="4"/>
      <c r="D384" s="4"/>
      <c r="E384" s="5"/>
      <c r="F384" s="5"/>
    </row>
    <row r="385" spans="1:6" s="1" customFormat="1" x14ac:dyDescent="0.2">
      <c r="A385" s="4"/>
      <c r="B385" s="4"/>
      <c r="C385" s="4"/>
      <c r="D385" s="4"/>
      <c r="E385" s="5"/>
      <c r="F385" s="5"/>
    </row>
    <row r="386" spans="1:6" s="1" customFormat="1" x14ac:dyDescent="0.2">
      <c r="A386" s="4"/>
      <c r="B386" s="4"/>
      <c r="C386" s="4"/>
      <c r="D386" s="4"/>
      <c r="E386" s="5"/>
      <c r="F386" s="5"/>
    </row>
    <row r="387" spans="1:6" s="1" customFormat="1" x14ac:dyDescent="0.2">
      <c r="A387" s="4"/>
      <c r="B387" s="4"/>
      <c r="C387" s="4"/>
      <c r="D387" s="4"/>
      <c r="E387" s="5"/>
      <c r="F387" s="5"/>
    </row>
    <row r="388" spans="1:6" s="1" customFormat="1" x14ac:dyDescent="0.2">
      <c r="A388" s="4"/>
      <c r="B388" s="4"/>
      <c r="C388" s="4"/>
      <c r="D388" s="4"/>
      <c r="E388" s="5"/>
      <c r="F388" s="5"/>
    </row>
    <row r="389" spans="1:6" s="1" customFormat="1" x14ac:dyDescent="0.2">
      <c r="A389" s="4"/>
      <c r="B389" s="4"/>
      <c r="C389" s="4"/>
      <c r="D389" s="4"/>
      <c r="E389" s="5"/>
      <c r="F389" s="5"/>
    </row>
    <row r="390" spans="1:6" s="1" customFormat="1" x14ac:dyDescent="0.2">
      <c r="A390" s="4"/>
      <c r="B390" s="4"/>
      <c r="C390" s="4"/>
      <c r="D390" s="4"/>
      <c r="E390" s="5"/>
      <c r="F390" s="5"/>
    </row>
    <row r="391" spans="1:6" s="1" customFormat="1" x14ac:dyDescent="0.2">
      <c r="A391" s="4"/>
      <c r="B391" s="4"/>
      <c r="C391" s="4"/>
      <c r="D391" s="4"/>
      <c r="E391" s="5"/>
      <c r="F391" s="5"/>
    </row>
    <row r="392" spans="1:6" s="1" customFormat="1" x14ac:dyDescent="0.2">
      <c r="A392" s="4"/>
      <c r="B392" s="4"/>
      <c r="C392" s="4"/>
      <c r="D392" s="4"/>
      <c r="E392" s="5"/>
      <c r="F392" s="5"/>
    </row>
    <row r="393" spans="1:6" s="1" customFormat="1" x14ac:dyDescent="0.2">
      <c r="A393" s="4"/>
      <c r="B393" s="4"/>
      <c r="C393" s="4"/>
      <c r="D393" s="4"/>
      <c r="E393" s="5"/>
      <c r="F393" s="5"/>
    </row>
    <row r="394" spans="1:6" s="14" customFormat="1" x14ac:dyDescent="0.2">
      <c r="A394" s="4"/>
      <c r="B394" s="4"/>
      <c r="C394" s="4"/>
      <c r="D394" s="4"/>
      <c r="E394" s="5"/>
      <c r="F394" s="5"/>
    </row>
    <row r="395" spans="1:6" s="14" customFormat="1" x14ac:dyDescent="0.2">
      <c r="A395" s="4"/>
      <c r="B395" s="4"/>
      <c r="C395" s="4"/>
      <c r="D395" s="4"/>
      <c r="E395" s="5"/>
      <c r="F395" s="5"/>
    </row>
    <row r="396" spans="1:6" s="14" customFormat="1" x14ac:dyDescent="0.2">
      <c r="A396" s="4"/>
      <c r="B396" s="4"/>
      <c r="C396" s="4"/>
      <c r="D396" s="4"/>
      <c r="E396" s="5"/>
      <c r="F396" s="5"/>
    </row>
    <row r="397" spans="1:6" s="14" customFormat="1" x14ac:dyDescent="0.2">
      <c r="A397" s="4"/>
      <c r="B397" s="4"/>
      <c r="C397" s="4"/>
      <c r="D397" s="4"/>
      <c r="E397" s="5"/>
      <c r="F397" s="5"/>
    </row>
    <row r="398" spans="1:6" s="14" customFormat="1" x14ac:dyDescent="0.2">
      <c r="A398" s="4"/>
      <c r="B398" s="4"/>
      <c r="C398" s="4"/>
      <c r="D398" s="4"/>
      <c r="E398" s="5"/>
      <c r="F398" s="5"/>
    </row>
    <row r="399" spans="1:6" s="14" customFormat="1" x14ac:dyDescent="0.2">
      <c r="A399" s="4"/>
      <c r="B399" s="4"/>
      <c r="C399" s="4"/>
      <c r="D399" s="4"/>
      <c r="E399" s="5"/>
      <c r="F399" s="5"/>
    </row>
    <row r="400" spans="1:6" s="14" customFormat="1" x14ac:dyDescent="0.2">
      <c r="A400" s="4"/>
      <c r="B400" s="4"/>
      <c r="C400" s="4"/>
      <c r="D400" s="4"/>
      <c r="E400" s="5"/>
      <c r="F400" s="5"/>
    </row>
    <row r="401" spans="1:6" s="14" customFormat="1" x14ac:dyDescent="0.2">
      <c r="A401" s="4"/>
      <c r="B401" s="4"/>
      <c r="C401" s="4"/>
      <c r="D401" s="4"/>
      <c r="E401" s="5"/>
      <c r="F401" s="5"/>
    </row>
    <row r="402" spans="1:6" s="14" customFormat="1" x14ac:dyDescent="0.2">
      <c r="A402" s="4"/>
      <c r="B402" s="4"/>
      <c r="C402" s="4"/>
      <c r="D402" s="4"/>
      <c r="E402" s="5"/>
      <c r="F402" s="5"/>
    </row>
    <row r="403" spans="1:6" s="14" customFormat="1" x14ac:dyDescent="0.2">
      <c r="A403" s="4"/>
      <c r="B403" s="4"/>
      <c r="C403" s="4"/>
      <c r="D403" s="4"/>
      <c r="E403" s="5"/>
      <c r="F403" s="5"/>
    </row>
    <row r="404" spans="1:6" s="14" customFormat="1" x14ac:dyDescent="0.2">
      <c r="A404" s="4"/>
      <c r="B404" s="4"/>
      <c r="C404" s="4"/>
      <c r="D404" s="4"/>
      <c r="E404" s="5"/>
      <c r="F404" s="5"/>
    </row>
    <row r="405" spans="1:6" s="1" customFormat="1" x14ac:dyDescent="0.2">
      <c r="A405" s="4"/>
      <c r="B405" s="4"/>
      <c r="C405" s="4"/>
      <c r="D405" s="4"/>
      <c r="E405" s="5"/>
      <c r="F405" s="5"/>
    </row>
    <row r="406" spans="1:6" s="1" customFormat="1" x14ac:dyDescent="0.2">
      <c r="A406" s="4"/>
      <c r="B406" s="4"/>
      <c r="C406" s="4"/>
      <c r="D406" s="4"/>
      <c r="E406" s="5"/>
      <c r="F406" s="5"/>
    </row>
    <row r="407" spans="1:6" s="1" customFormat="1" x14ac:dyDescent="0.2">
      <c r="A407" s="4"/>
      <c r="B407" s="4"/>
      <c r="C407" s="4"/>
      <c r="D407" s="4"/>
      <c r="E407" s="5"/>
      <c r="F407" s="5"/>
    </row>
    <row r="408" spans="1:6" s="1" customFormat="1" ht="18" customHeight="1" x14ac:dyDescent="0.2">
      <c r="A408" s="4"/>
      <c r="B408" s="4"/>
      <c r="C408" s="4"/>
      <c r="D408" s="4"/>
      <c r="E408" s="5"/>
      <c r="F408" s="5"/>
    </row>
    <row r="409" spans="1:6" s="1" customFormat="1" x14ac:dyDescent="0.2">
      <c r="A409" s="4"/>
      <c r="B409" s="4"/>
      <c r="C409" s="4"/>
      <c r="D409" s="4"/>
      <c r="E409" s="5"/>
      <c r="F409" s="5"/>
    </row>
    <row r="410" spans="1:6" s="1" customFormat="1" x14ac:dyDescent="0.2">
      <c r="A410" s="4"/>
      <c r="B410" s="4"/>
      <c r="C410" s="4"/>
      <c r="D410" s="4"/>
      <c r="E410" s="5"/>
      <c r="F410" s="5"/>
    </row>
    <row r="411" spans="1:6" s="1" customFormat="1" x14ac:dyDescent="0.2">
      <c r="A411" s="4"/>
      <c r="B411" s="4"/>
      <c r="C411" s="4"/>
      <c r="D411" s="4"/>
      <c r="E411" s="5"/>
      <c r="F411" s="5"/>
    </row>
    <row r="412" spans="1:6" s="1" customFormat="1" x14ac:dyDescent="0.2">
      <c r="A412" s="4"/>
      <c r="B412" s="4"/>
      <c r="C412" s="4"/>
      <c r="D412" s="4"/>
      <c r="E412" s="5"/>
      <c r="F412" s="5"/>
    </row>
    <row r="413" spans="1:6" s="1" customFormat="1" x14ac:dyDescent="0.2">
      <c r="A413" s="4"/>
      <c r="B413" s="4"/>
      <c r="C413" s="4"/>
      <c r="D413" s="4"/>
      <c r="E413" s="5"/>
      <c r="F413" s="5"/>
    </row>
    <row r="414" spans="1:6" s="1" customFormat="1" x14ac:dyDescent="0.2">
      <c r="A414" s="4"/>
      <c r="B414" s="4"/>
      <c r="C414" s="4"/>
      <c r="D414" s="4"/>
      <c r="E414" s="5"/>
      <c r="F414" s="5"/>
    </row>
    <row r="415" spans="1:6" s="1" customFormat="1" x14ac:dyDescent="0.2">
      <c r="A415" s="4"/>
      <c r="B415" s="4"/>
      <c r="C415" s="4"/>
      <c r="D415" s="4"/>
      <c r="E415" s="5"/>
      <c r="F415" s="5"/>
    </row>
    <row r="416" spans="1:6" s="1" customFormat="1" x14ac:dyDescent="0.2">
      <c r="A416" s="4"/>
      <c r="B416" s="4"/>
      <c r="C416" s="4"/>
      <c r="D416" s="4"/>
      <c r="E416" s="5"/>
      <c r="F416" s="5"/>
    </row>
    <row r="417" spans="1:6" s="1" customFormat="1" x14ac:dyDescent="0.2">
      <c r="A417" s="4"/>
      <c r="B417" s="4"/>
      <c r="C417" s="4"/>
      <c r="D417" s="4"/>
      <c r="E417" s="5"/>
      <c r="F417" s="5"/>
    </row>
    <row r="418" spans="1:6" s="1" customFormat="1" x14ac:dyDescent="0.2">
      <c r="A418" s="4"/>
      <c r="B418" s="4"/>
      <c r="C418" s="4"/>
      <c r="D418" s="4"/>
      <c r="E418" s="5"/>
      <c r="F418" s="5"/>
    </row>
    <row r="419" spans="1:6" s="1" customFormat="1" ht="12" customHeight="1" x14ac:dyDescent="0.2">
      <c r="A419" s="4"/>
      <c r="B419" s="4"/>
      <c r="C419" s="4"/>
      <c r="D419" s="4"/>
      <c r="E419" s="5"/>
      <c r="F419" s="5"/>
    </row>
    <row r="420" spans="1:6" s="1" customFormat="1" x14ac:dyDescent="0.2">
      <c r="A420" s="4"/>
      <c r="B420" s="4"/>
      <c r="C420" s="4"/>
      <c r="D420" s="4"/>
      <c r="E420" s="5"/>
      <c r="F420" s="5"/>
    </row>
    <row r="421" spans="1:6" s="1" customFormat="1" x14ac:dyDescent="0.2">
      <c r="A421" s="4"/>
      <c r="B421" s="4"/>
      <c r="C421" s="4"/>
      <c r="D421" s="4"/>
      <c r="E421" s="5"/>
      <c r="F421" s="5"/>
    </row>
    <row r="422" spans="1:6" s="1" customFormat="1" x14ac:dyDescent="0.2">
      <c r="A422" s="4"/>
      <c r="B422" s="4"/>
      <c r="C422" s="4"/>
      <c r="D422" s="4"/>
      <c r="E422" s="5"/>
      <c r="F422" s="5"/>
    </row>
    <row r="423" spans="1:6" s="1" customFormat="1" x14ac:dyDescent="0.2">
      <c r="A423" s="4"/>
      <c r="B423" s="4"/>
      <c r="C423" s="4"/>
      <c r="D423" s="4"/>
      <c r="E423" s="5"/>
      <c r="F423" s="5"/>
    </row>
    <row r="424" spans="1:6" s="1" customFormat="1" x14ac:dyDescent="0.2">
      <c r="A424" s="4"/>
      <c r="B424" s="4"/>
      <c r="C424" s="4"/>
      <c r="D424" s="4"/>
      <c r="E424" s="5"/>
      <c r="F424" s="5"/>
    </row>
    <row r="425" spans="1:6" s="1" customFormat="1" x14ac:dyDescent="0.2">
      <c r="A425" s="4"/>
      <c r="B425" s="4"/>
      <c r="C425" s="4"/>
      <c r="D425" s="4"/>
      <c r="E425" s="5"/>
      <c r="F425" s="5"/>
    </row>
    <row r="426" spans="1:6" s="1" customFormat="1" x14ac:dyDescent="0.2">
      <c r="A426" s="4"/>
      <c r="B426" s="4"/>
      <c r="C426" s="4"/>
      <c r="D426" s="4"/>
      <c r="E426" s="5"/>
      <c r="F426" s="5"/>
    </row>
    <row r="427" spans="1:6" s="1" customFormat="1" x14ac:dyDescent="0.2">
      <c r="A427" s="4"/>
      <c r="B427" s="4"/>
      <c r="C427" s="4"/>
      <c r="D427" s="4"/>
      <c r="E427" s="5"/>
      <c r="F427" s="5"/>
    </row>
    <row r="428" spans="1:6" s="1" customFormat="1" x14ac:dyDescent="0.2">
      <c r="A428" s="4"/>
      <c r="B428" s="4"/>
      <c r="C428" s="4"/>
      <c r="D428" s="4"/>
      <c r="E428" s="5"/>
      <c r="F428" s="5"/>
    </row>
    <row r="429" spans="1:6" s="1" customFormat="1" x14ac:dyDescent="0.2">
      <c r="A429" s="4"/>
      <c r="B429" s="4"/>
      <c r="C429" s="4"/>
      <c r="D429" s="4"/>
      <c r="E429" s="5"/>
      <c r="F429" s="5"/>
    </row>
    <row r="430" spans="1:6" s="1" customFormat="1" ht="14.25" customHeight="1" x14ac:dyDescent="0.2">
      <c r="A430" s="4"/>
      <c r="B430" s="4"/>
      <c r="C430" s="4"/>
      <c r="D430" s="4"/>
      <c r="E430" s="5"/>
      <c r="F430" s="5"/>
    </row>
    <row r="431" spans="1:6" s="1" customFormat="1" ht="14.25" customHeight="1" x14ac:dyDescent="0.2">
      <c r="A431" s="4"/>
      <c r="B431" s="4"/>
      <c r="C431" s="4"/>
      <c r="D431" s="4"/>
      <c r="E431" s="5"/>
      <c r="F431" s="5"/>
    </row>
    <row r="432" spans="1:6" s="10" customFormat="1" ht="14.25" customHeight="1" x14ac:dyDescent="0.2">
      <c r="A432" s="4"/>
      <c r="B432" s="4"/>
      <c r="C432" s="4"/>
      <c r="D432" s="4"/>
      <c r="E432" s="5"/>
      <c r="F432" s="5"/>
    </row>
    <row r="433" spans="1:6" s="11" customFormat="1" ht="14.25" customHeight="1" x14ac:dyDescent="0.2">
      <c r="A433" s="4"/>
      <c r="B433" s="4"/>
      <c r="C433" s="4"/>
      <c r="D433" s="4"/>
      <c r="E433" s="5"/>
      <c r="F433" s="5"/>
    </row>
    <row r="434" spans="1:6" s="11" customFormat="1" ht="24" customHeight="1" x14ac:dyDescent="0.2">
      <c r="A434" s="4"/>
      <c r="B434" s="4"/>
      <c r="C434" s="4"/>
      <c r="D434" s="4"/>
      <c r="E434" s="5"/>
      <c r="F434" s="5"/>
    </row>
    <row r="435" spans="1:6" s="11" customFormat="1" ht="14.25" customHeight="1" x14ac:dyDescent="0.2">
      <c r="A435" s="4"/>
      <c r="B435" s="4"/>
      <c r="C435" s="4"/>
      <c r="D435" s="4"/>
      <c r="E435" s="5"/>
      <c r="F435" s="5"/>
    </row>
    <row r="436" spans="1:6" s="11" customFormat="1" ht="14.25" customHeight="1" x14ac:dyDescent="0.2">
      <c r="A436" s="4"/>
      <c r="B436" s="4"/>
      <c r="C436" s="4"/>
      <c r="D436" s="4"/>
      <c r="E436" s="5"/>
      <c r="F436" s="5"/>
    </row>
    <row r="437" spans="1:6" s="11" customFormat="1" x14ac:dyDescent="0.2">
      <c r="A437" s="4"/>
      <c r="B437" s="4"/>
      <c r="C437" s="4"/>
      <c r="D437" s="4"/>
      <c r="E437" s="5"/>
      <c r="F437" s="5"/>
    </row>
    <row r="438" spans="1:6" s="11" customFormat="1" ht="6.75" customHeight="1" x14ac:dyDescent="0.2">
      <c r="A438" s="4"/>
      <c r="B438" s="4"/>
      <c r="C438" s="4"/>
      <c r="D438" s="4"/>
      <c r="E438" s="5"/>
      <c r="F438" s="5"/>
    </row>
    <row r="439" spans="1:6" s="11" customFormat="1" x14ac:dyDescent="0.2">
      <c r="A439" s="4"/>
      <c r="B439" s="4"/>
      <c r="C439" s="4"/>
      <c r="D439" s="4"/>
      <c r="E439" s="5"/>
      <c r="F439" s="5"/>
    </row>
    <row r="440" spans="1:6" s="11" customFormat="1" ht="8.25" customHeight="1" x14ac:dyDescent="0.2">
      <c r="A440" s="4"/>
      <c r="B440" s="4"/>
      <c r="C440" s="4"/>
      <c r="D440" s="4"/>
      <c r="E440" s="5"/>
      <c r="F440" s="5"/>
    </row>
    <row r="441" spans="1:6" s="11" customFormat="1" x14ac:dyDescent="0.2">
      <c r="A441" s="4"/>
      <c r="B441" s="4"/>
      <c r="C441" s="4"/>
      <c r="D441" s="4"/>
      <c r="E441" s="5"/>
      <c r="F441" s="5"/>
    </row>
    <row r="442" spans="1:6" s="11" customFormat="1" ht="11.25" customHeight="1" x14ac:dyDescent="0.2">
      <c r="A442" s="4"/>
      <c r="B442" s="4"/>
      <c r="C442" s="4"/>
      <c r="D442" s="4"/>
      <c r="E442" s="5"/>
      <c r="F442" s="5"/>
    </row>
    <row r="443" spans="1:6" s="11" customFormat="1" ht="11.25" customHeight="1" x14ac:dyDescent="0.2">
      <c r="A443" s="4"/>
      <c r="B443" s="4"/>
      <c r="C443" s="4"/>
      <c r="D443" s="4"/>
      <c r="E443" s="5"/>
      <c r="F443" s="5"/>
    </row>
    <row r="444" spans="1:6" s="11" customFormat="1" ht="11.25" customHeight="1" x14ac:dyDescent="0.2">
      <c r="A444" s="4"/>
      <c r="B444" s="4"/>
      <c r="C444" s="4"/>
      <c r="D444" s="4"/>
      <c r="E444" s="5"/>
      <c r="F444" s="5"/>
    </row>
    <row r="445" spans="1:6" s="11" customFormat="1" ht="13.5" customHeight="1" x14ac:dyDescent="0.2">
      <c r="A445" s="4"/>
      <c r="B445" s="4"/>
      <c r="C445" s="4"/>
      <c r="D445" s="4"/>
      <c r="E445" s="5"/>
      <c r="F445" s="5"/>
    </row>
    <row r="446" spans="1:6" s="11" customFormat="1" ht="13.5" customHeight="1" x14ac:dyDescent="0.2">
      <c r="A446" s="4"/>
      <c r="B446" s="4"/>
      <c r="C446" s="4"/>
      <c r="D446" s="4"/>
      <c r="E446" s="5"/>
      <c r="F446" s="5"/>
    </row>
    <row r="447" spans="1:6" s="11" customFormat="1" ht="13.5" customHeight="1" x14ac:dyDescent="0.2">
      <c r="A447" s="4"/>
      <c r="B447" s="4"/>
      <c r="C447" s="4"/>
      <c r="D447" s="4"/>
      <c r="E447" s="5"/>
      <c r="F447" s="5"/>
    </row>
    <row r="448" spans="1:6" s="11" customFormat="1" ht="13.5" customHeight="1" x14ac:dyDescent="0.2">
      <c r="A448" s="4"/>
      <c r="B448" s="4"/>
      <c r="C448" s="4"/>
      <c r="D448" s="4"/>
      <c r="E448" s="5"/>
      <c r="F448" s="5"/>
    </row>
    <row r="449" spans="1:6" s="11" customFormat="1" ht="13.5" customHeight="1" x14ac:dyDescent="0.2">
      <c r="A449" s="4"/>
      <c r="B449" s="4"/>
      <c r="C449" s="4"/>
      <c r="D449" s="4"/>
      <c r="E449" s="5"/>
      <c r="F449" s="5"/>
    </row>
    <row r="450" spans="1:6" s="11" customFormat="1" ht="12" customHeight="1" x14ac:dyDescent="0.2">
      <c r="A450" s="4"/>
      <c r="B450" s="4"/>
      <c r="C450" s="4"/>
      <c r="D450" s="4"/>
      <c r="E450" s="5"/>
      <c r="F450" s="5"/>
    </row>
    <row r="451" spans="1:6" s="11" customFormat="1" ht="12" customHeight="1" x14ac:dyDescent="0.2">
      <c r="A451" s="4"/>
      <c r="B451" s="4"/>
      <c r="C451" s="4"/>
      <c r="D451" s="4"/>
      <c r="E451" s="5"/>
      <c r="F451" s="5"/>
    </row>
    <row r="452" spans="1:6" s="11" customFormat="1" ht="12" customHeight="1" x14ac:dyDescent="0.2">
      <c r="A452" s="4"/>
      <c r="B452" s="4"/>
      <c r="C452" s="4"/>
      <c r="D452" s="4"/>
      <c r="E452" s="5"/>
      <c r="F452" s="5"/>
    </row>
    <row r="453" spans="1:6" s="11" customFormat="1" ht="12" customHeight="1" x14ac:dyDescent="0.2">
      <c r="A453" s="4"/>
      <c r="B453" s="4"/>
      <c r="C453" s="4"/>
      <c r="D453" s="4"/>
      <c r="E453" s="5"/>
      <c r="F453" s="5"/>
    </row>
    <row r="454" spans="1:6" s="11" customFormat="1" ht="12" customHeight="1" x14ac:dyDescent="0.2">
      <c r="A454" s="4"/>
      <c r="B454" s="4"/>
      <c r="C454" s="4"/>
      <c r="D454" s="4"/>
      <c r="E454" s="5"/>
      <c r="F454" s="5"/>
    </row>
    <row r="455" spans="1:6" s="11" customFormat="1" ht="7.5" customHeight="1" x14ac:dyDescent="0.2">
      <c r="A455" s="4"/>
      <c r="B455" s="4"/>
      <c r="C455" s="4"/>
      <c r="D455" s="4"/>
      <c r="E455" s="5"/>
      <c r="F455" s="5"/>
    </row>
    <row r="456" spans="1:6" s="11" customFormat="1" ht="11.25" customHeight="1" x14ac:dyDescent="0.2">
      <c r="A456" s="4"/>
      <c r="B456" s="4"/>
      <c r="C456" s="4"/>
      <c r="D456" s="4"/>
      <c r="E456" s="5"/>
      <c r="F456" s="5"/>
    </row>
    <row r="457" spans="1:6" s="11" customFormat="1" ht="11.25" customHeight="1" x14ac:dyDescent="0.2">
      <c r="A457" s="4"/>
      <c r="B457" s="4"/>
      <c r="C457" s="4"/>
      <c r="D457" s="4"/>
      <c r="E457" s="5"/>
      <c r="F457" s="5"/>
    </row>
    <row r="458" spans="1:6" s="1" customFormat="1" ht="11.25" customHeight="1" x14ac:dyDescent="0.2">
      <c r="A458" s="4"/>
      <c r="B458" s="4"/>
      <c r="C458" s="4"/>
      <c r="D458" s="4"/>
      <c r="E458" s="5"/>
      <c r="F458" s="5"/>
    </row>
    <row r="459" spans="1:6" s="1" customFormat="1" x14ac:dyDescent="0.2">
      <c r="A459" s="4"/>
      <c r="B459" s="4"/>
      <c r="C459" s="4"/>
      <c r="D459" s="4"/>
      <c r="E459" s="5"/>
      <c r="F459" s="5"/>
    </row>
    <row r="460" spans="1:6" s="1" customFormat="1" ht="8.25" customHeight="1" x14ac:dyDescent="0.2">
      <c r="A460" s="4"/>
      <c r="B460" s="4"/>
      <c r="C460" s="4"/>
      <c r="D460" s="4"/>
      <c r="E460" s="5"/>
      <c r="F460" s="5"/>
    </row>
    <row r="461" spans="1:6" s="1" customFormat="1" ht="27" customHeight="1" x14ac:dyDescent="0.2">
      <c r="A461" s="4"/>
      <c r="B461" s="4"/>
      <c r="C461" s="4"/>
      <c r="D461" s="4"/>
      <c r="E461" s="5"/>
      <c r="F461" s="5"/>
    </row>
    <row r="462" spans="1:6" s="1" customFormat="1" ht="7.5" customHeight="1" x14ac:dyDescent="0.2">
      <c r="A462" s="4"/>
      <c r="B462" s="4"/>
      <c r="C462" s="4"/>
      <c r="D462" s="4"/>
      <c r="E462" s="5"/>
      <c r="F462" s="5"/>
    </row>
    <row r="463" spans="1:6" s="11" customFormat="1" x14ac:dyDescent="0.2">
      <c r="A463" s="4"/>
      <c r="B463" s="4"/>
      <c r="C463" s="4"/>
      <c r="D463" s="4"/>
      <c r="E463" s="5"/>
      <c r="F463" s="5"/>
    </row>
    <row r="464" spans="1:6" s="1" customFormat="1" ht="5.25" customHeight="1" x14ac:dyDescent="0.2">
      <c r="A464" s="4"/>
      <c r="B464" s="4"/>
      <c r="C464" s="4"/>
      <c r="D464" s="4"/>
      <c r="E464" s="5"/>
      <c r="F464" s="5"/>
    </row>
    <row r="465" spans="1:6" s="7" customFormat="1" x14ac:dyDescent="0.2">
      <c r="A465" s="4"/>
      <c r="B465" s="4"/>
      <c r="C465" s="4"/>
      <c r="D465" s="4"/>
      <c r="E465" s="5"/>
      <c r="F465" s="5"/>
    </row>
    <row r="466" spans="1:6" s="1" customFormat="1" x14ac:dyDescent="0.2">
      <c r="A466" s="4"/>
      <c r="B466" s="4"/>
      <c r="C466" s="4"/>
      <c r="D466" s="4"/>
      <c r="E466" s="5"/>
      <c r="F466" s="5"/>
    </row>
    <row r="467" spans="1:6" s="1" customFormat="1" x14ac:dyDescent="0.2">
      <c r="A467" s="4"/>
      <c r="B467" s="4"/>
      <c r="C467" s="4"/>
      <c r="D467" s="4"/>
      <c r="E467" s="5"/>
      <c r="F467" s="5"/>
    </row>
    <row r="468" spans="1:6" s="1" customFormat="1" x14ac:dyDescent="0.2">
      <c r="A468" s="4"/>
      <c r="B468" s="4"/>
      <c r="C468" s="4"/>
      <c r="D468" s="4"/>
      <c r="E468" s="5"/>
      <c r="F468" s="5"/>
    </row>
    <row r="469" spans="1:6" s="1" customFormat="1" ht="11.25" customHeight="1" x14ac:dyDescent="0.2">
      <c r="A469" s="4"/>
      <c r="B469" s="4"/>
      <c r="C469" s="4"/>
      <c r="D469" s="4"/>
      <c r="E469" s="5"/>
      <c r="F469" s="5"/>
    </row>
    <row r="470" spans="1:6" s="1" customFormat="1" ht="11.25" customHeight="1" x14ac:dyDescent="0.2">
      <c r="A470" s="4"/>
      <c r="B470" s="4"/>
      <c r="C470" s="4"/>
      <c r="D470" s="4"/>
      <c r="E470" s="5"/>
      <c r="F470" s="5"/>
    </row>
    <row r="471" spans="1:6" s="1" customFormat="1" ht="11.25" customHeight="1" x14ac:dyDescent="0.2">
      <c r="A471" s="4"/>
      <c r="B471" s="4"/>
      <c r="C471" s="4"/>
      <c r="D471" s="4"/>
      <c r="E471" s="5"/>
      <c r="F471" s="5"/>
    </row>
    <row r="472" spans="1:6" s="1" customFormat="1" ht="11.25" customHeight="1" x14ac:dyDescent="0.2">
      <c r="A472" s="4"/>
      <c r="B472" s="4"/>
      <c r="C472" s="4"/>
      <c r="D472" s="4"/>
      <c r="E472" s="5"/>
      <c r="F472" s="5"/>
    </row>
    <row r="473" spans="1:6" s="1" customFormat="1" ht="11.25" customHeight="1" x14ac:dyDescent="0.2">
      <c r="A473" s="4"/>
      <c r="B473" s="4"/>
      <c r="C473" s="4"/>
      <c r="D473" s="4"/>
      <c r="E473" s="5"/>
      <c r="F473" s="5"/>
    </row>
    <row r="474" spans="1:6" s="1" customFormat="1" x14ac:dyDescent="0.2">
      <c r="A474" s="4"/>
      <c r="B474" s="4"/>
      <c r="C474" s="4"/>
      <c r="D474" s="4"/>
      <c r="E474" s="5"/>
      <c r="F474" s="5"/>
    </row>
    <row r="475" spans="1:6" s="1" customFormat="1" x14ac:dyDescent="0.2">
      <c r="A475" s="4"/>
      <c r="B475" s="4"/>
      <c r="C475" s="4"/>
      <c r="D475" s="4"/>
      <c r="E475" s="5"/>
      <c r="F475" s="5"/>
    </row>
    <row r="476" spans="1:6" s="1" customFormat="1" x14ac:dyDescent="0.2">
      <c r="A476" s="4"/>
      <c r="B476" s="4"/>
      <c r="C476" s="4"/>
      <c r="D476" s="4"/>
      <c r="E476" s="5"/>
      <c r="F476" s="5"/>
    </row>
    <row r="477" spans="1:6" s="1" customFormat="1" x14ac:dyDescent="0.2">
      <c r="A477" s="4"/>
      <c r="B477" s="4"/>
      <c r="C477" s="4"/>
      <c r="D477" s="4"/>
      <c r="E477" s="5"/>
      <c r="F477" s="5"/>
    </row>
    <row r="478" spans="1:6" s="1" customFormat="1" ht="14.25" customHeight="1" x14ac:dyDescent="0.2">
      <c r="A478" s="4"/>
      <c r="B478" s="4"/>
      <c r="C478" s="4"/>
      <c r="D478" s="4"/>
      <c r="E478" s="5"/>
      <c r="F478" s="5"/>
    </row>
    <row r="479" spans="1:6" s="1" customFormat="1" x14ac:dyDescent="0.2">
      <c r="A479" s="4"/>
      <c r="B479" s="4"/>
      <c r="C479" s="4"/>
      <c r="D479" s="4"/>
      <c r="E479" s="5"/>
      <c r="F479" s="5"/>
    </row>
    <row r="480" spans="1:6" s="1" customFormat="1" x14ac:dyDescent="0.2">
      <c r="A480" s="4"/>
      <c r="B480" s="4"/>
      <c r="C480" s="4"/>
      <c r="D480" s="4"/>
      <c r="E480" s="5"/>
      <c r="F480" s="5"/>
    </row>
    <row r="481" spans="1:6" s="1" customFormat="1" x14ac:dyDescent="0.2">
      <c r="A481" s="4"/>
      <c r="B481" s="4"/>
      <c r="C481" s="4"/>
      <c r="D481" s="4"/>
      <c r="E481" s="5"/>
      <c r="F481" s="5"/>
    </row>
    <row r="482" spans="1:6" s="1" customFormat="1" x14ac:dyDescent="0.2">
      <c r="A482" s="4"/>
      <c r="B482" s="4"/>
      <c r="C482" s="4"/>
      <c r="D482" s="4"/>
      <c r="E482" s="5"/>
      <c r="F482" s="5"/>
    </row>
    <row r="483" spans="1:6" s="1" customFormat="1" ht="17.25" customHeight="1" x14ac:dyDescent="0.2">
      <c r="A483" s="4"/>
      <c r="B483" s="4"/>
      <c r="C483" s="4"/>
      <c r="D483" s="4"/>
      <c r="E483" s="5"/>
      <c r="F483" s="5"/>
    </row>
    <row r="484" spans="1:6" s="1" customFormat="1" x14ac:dyDescent="0.2">
      <c r="A484" s="4"/>
      <c r="B484" s="4"/>
      <c r="C484" s="4"/>
      <c r="D484" s="4"/>
      <c r="E484" s="5"/>
      <c r="F484" s="5"/>
    </row>
    <row r="485" spans="1:6" s="1" customFormat="1" x14ac:dyDescent="0.2">
      <c r="A485" s="4"/>
      <c r="B485" s="4"/>
      <c r="C485" s="4"/>
      <c r="D485" s="4"/>
      <c r="E485" s="5"/>
      <c r="F485" s="5"/>
    </row>
    <row r="486" spans="1:6" s="11" customFormat="1" x14ac:dyDescent="0.2">
      <c r="A486" s="4"/>
      <c r="B486" s="4"/>
      <c r="C486" s="4"/>
      <c r="D486" s="4"/>
      <c r="E486" s="5"/>
      <c r="F486" s="5"/>
    </row>
    <row r="487" spans="1:6" s="6" customFormat="1" x14ac:dyDescent="0.2">
      <c r="A487" s="4"/>
      <c r="B487" s="4"/>
      <c r="C487" s="4"/>
      <c r="D487" s="4"/>
      <c r="E487" s="5"/>
      <c r="F487" s="5"/>
    </row>
  </sheetData>
  <sheetProtection algorithmName="SHA-512" hashValue="0Bhnu7f8bIBLk/0AaWWLoa99Qjo5Le+lDeRWPM4WuLQu8tk37c2BxaPuwlWYwKIgeLe6VMR8Ot/GrFbAHe5J0Q==" saltValue="CwFfumbxY7uPbUaCCctiDQ==" spinCount="100000" sheet="1" objects="1" scenarios="1"/>
  <autoFilter ref="A7:F317"/>
  <mergeCells count="4">
    <mergeCell ref="A3:F3"/>
    <mergeCell ref="A1:F1"/>
    <mergeCell ref="A2:F2"/>
    <mergeCell ref="D4:E4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</oddFooter>
  </headerFooter>
  <rowBreaks count="8" manualBreakCount="8">
    <brk id="45" max="5" man="1"/>
    <brk id="84" max="5" man="1"/>
    <brk id="120" max="5" man="1"/>
    <brk id="166" max="5" man="1"/>
    <brk id="200" max="5" man="1"/>
    <brk id="238" max="5" man="1"/>
    <brk id="284" max="5" man="1"/>
    <brk id="3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Sonia Esther Rodríguez Restituyo</cp:lastModifiedBy>
  <cp:lastPrinted>2020-11-25T19:54:44Z</cp:lastPrinted>
  <dcterms:created xsi:type="dcterms:W3CDTF">2016-08-15T22:12:56Z</dcterms:created>
  <dcterms:modified xsi:type="dcterms:W3CDTF">2020-11-25T19:54:56Z</dcterms:modified>
</cp:coreProperties>
</file>