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na.nunez\OneDrive - INAPA\Escritorio\LICITACIONES PROCESOS\INAPA-CCC-CP-2022-0054 POZOS PROV AZUA\PUBLICAR\"/>
    </mc:Choice>
  </mc:AlternateContent>
  <bookViews>
    <workbookView xWindow="0" yWindow="0" windowWidth="21570" windowHeight="8085"/>
  </bookViews>
  <sheets>
    <sheet name="Listado Partida Campo Azua" sheetId="1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 localSheetId="0">[1]M.O.!#REF!</definedName>
    <definedName name="\">[1]M.O.!#REF!</definedName>
    <definedName name="\a" localSheetId="0">#REF!</definedName>
    <definedName name="\a">#REF!</definedName>
    <definedName name="\b" localSheetId="0">#REF!</definedName>
    <definedName name="\b">#REF!</definedName>
    <definedName name="\c">#N/A</definedName>
    <definedName name="\d">#N/A</definedName>
    <definedName name="\f" localSheetId="0">#REF!</definedName>
    <definedName name="\f">#REF!</definedName>
    <definedName name="\i" localSheetId="0">#REF!</definedName>
    <definedName name="\i">#REF!</definedName>
    <definedName name="\m" localSheetId="0">#REF!</definedName>
    <definedName name="\m">#REF!</definedName>
    <definedName name="\o">[2]CUB02!$U$11:$U$17</definedName>
    <definedName name="\p">[2]CUB02!$U$1:$U$8</definedName>
    <definedName name="\q">[2]CUB02!$W$1:$W$8</definedName>
    <definedName name="\w">[2]CUB02!$W$11:$W$244</definedName>
    <definedName name="\z">[2]CUB02!$S$6</definedName>
    <definedName name="_______ZC1">#REF!</definedName>
    <definedName name="_______ZE1">#REF!</definedName>
    <definedName name="_______ZE2">#REF!</definedName>
    <definedName name="_______ZE3">#REF!</definedName>
    <definedName name="_______ZE4">#REF!</definedName>
    <definedName name="_______ZE5">#REF!</definedName>
    <definedName name="_______ZE6">#REF!</definedName>
    <definedName name="______ZC1">#REF!</definedName>
    <definedName name="______ZE1">#REF!</definedName>
    <definedName name="______ZE2">#REF!</definedName>
    <definedName name="______ZE3">#REF!</definedName>
    <definedName name="______ZE4">#REF!</definedName>
    <definedName name="______ZE5">#REF!</definedName>
    <definedName name="______ZE6">#REF!</definedName>
    <definedName name="_____ZC1">#REF!</definedName>
    <definedName name="_____ZE1">#REF!</definedName>
    <definedName name="_____ZE2">#REF!</definedName>
    <definedName name="_____ZE3">#REF!</definedName>
    <definedName name="_____ZE4">#REF!</definedName>
    <definedName name="_____ZE5">#REF!</definedName>
    <definedName name="_____ZE6">#REF!</definedName>
    <definedName name="____F">#REF!</definedName>
    <definedName name="____ZC1" localSheetId="0">#REF!</definedName>
    <definedName name="____ZC1">#REF!</definedName>
    <definedName name="____ZE1" localSheetId="0">#REF!</definedName>
    <definedName name="____ZE1">#REF!</definedName>
    <definedName name="____ZE2" localSheetId="0">#REF!</definedName>
    <definedName name="____ZE2">#REF!</definedName>
    <definedName name="____ZE3" localSheetId="0">#REF!</definedName>
    <definedName name="____ZE3">#REF!</definedName>
    <definedName name="____ZE4" localSheetId="0">#REF!</definedName>
    <definedName name="____ZE4">#REF!</definedName>
    <definedName name="____ZE5" localSheetId="0">#REF!</definedName>
    <definedName name="____ZE5">#REF!</definedName>
    <definedName name="____ZE6" localSheetId="0">#REF!</definedName>
    <definedName name="____ZE6">#REF!</definedName>
    <definedName name="___F">#REF!</definedName>
    <definedName name="___ZC1" localSheetId="0">#REF!</definedName>
    <definedName name="___ZC1">#REF!</definedName>
    <definedName name="___ZE1" localSheetId="0">#REF!</definedName>
    <definedName name="___ZE1">#REF!</definedName>
    <definedName name="___ZE2" localSheetId="0">#REF!</definedName>
    <definedName name="___ZE2">#REF!</definedName>
    <definedName name="___ZE3" localSheetId="0">#REF!</definedName>
    <definedName name="___ZE3">#REF!</definedName>
    <definedName name="___ZE4" localSheetId="0">#REF!</definedName>
    <definedName name="___ZE4">#REF!</definedName>
    <definedName name="___ZE5" localSheetId="0">#REF!</definedName>
    <definedName name="___ZE5">#REF!</definedName>
    <definedName name="___ZE6" localSheetId="0">#REF!</definedName>
    <definedName name="___ZE6">#REF!</definedName>
    <definedName name="__F" localSheetId="0">#REF!</definedName>
    <definedName name="__F">#REF!</definedName>
    <definedName name="__REALIZADO">[2]CUB02!$W$1:$W$8</definedName>
    <definedName name="__REALIZADO_10" localSheetId="0">#REF!</definedName>
    <definedName name="__REALIZADO_10">#REF!</definedName>
    <definedName name="__REALIZADO_11" localSheetId="0">#REF!</definedName>
    <definedName name="__REALIZADO_11">#REF!</definedName>
    <definedName name="__REALIZADO_5" localSheetId="0">#REF!</definedName>
    <definedName name="__REALIZADO_5">#REF!</definedName>
    <definedName name="__REALIZADO_6" localSheetId="0">#REF!</definedName>
    <definedName name="__REALIZADO_6">#REF!</definedName>
    <definedName name="__REALIZADO_7" localSheetId="0">#REF!</definedName>
    <definedName name="__REALIZADO_7">#REF!</definedName>
    <definedName name="__REALIZADO_8" localSheetId="0">#REF!</definedName>
    <definedName name="__REALIZADO_8">#REF!</definedName>
    <definedName name="__REALIZADO_9" localSheetId="0">#REF!</definedName>
    <definedName name="__REALIZADO_9">#REF!</definedName>
    <definedName name="__ZC1" localSheetId="0">#REF!</definedName>
    <definedName name="__ZC1">#REF!</definedName>
    <definedName name="__ZC1_8" localSheetId="0">#REF!</definedName>
    <definedName name="__ZC1_8">#REF!</definedName>
    <definedName name="__ZE1" localSheetId="0">#REF!</definedName>
    <definedName name="__ZE1">#REF!</definedName>
    <definedName name="__ZE1_8" localSheetId="0">#REF!</definedName>
    <definedName name="__ZE1_8">#REF!</definedName>
    <definedName name="__ZE2" localSheetId="0">#REF!</definedName>
    <definedName name="__ZE2">#REF!</definedName>
    <definedName name="__ZE2_8" localSheetId="0">#REF!</definedName>
    <definedName name="__ZE2_8">#REF!</definedName>
    <definedName name="__ZE3" localSheetId="0">#REF!</definedName>
    <definedName name="__ZE3">#REF!</definedName>
    <definedName name="__ZE3_8" localSheetId="0">#REF!</definedName>
    <definedName name="__ZE3_8">#REF!</definedName>
    <definedName name="__ZE4" localSheetId="0">#REF!</definedName>
    <definedName name="__ZE4">#REF!</definedName>
    <definedName name="__ZE4_8" localSheetId="0">#REF!</definedName>
    <definedName name="__ZE4_8">#REF!</definedName>
    <definedName name="__ZE5" localSheetId="0">#REF!</definedName>
    <definedName name="__ZE5">#REF!</definedName>
    <definedName name="__ZE5_8" localSheetId="0">#REF!</definedName>
    <definedName name="__ZE5_8">#REF!</definedName>
    <definedName name="__ZE6" localSheetId="0">#REF!</definedName>
    <definedName name="__ZE6">#REF!</definedName>
    <definedName name="__ZE6_8" localSheetId="0">#REF!</definedName>
    <definedName name="__ZE6_8">#REF!</definedName>
    <definedName name="_1">#N/A</definedName>
    <definedName name="_1_6">NA()</definedName>
    <definedName name="_a" localSheetId="0">#REF!</definedName>
    <definedName name="_a">#REF!</definedName>
    <definedName name="_a_10" localSheetId="0">#REF!</definedName>
    <definedName name="_a_10">#REF!</definedName>
    <definedName name="_a_11" localSheetId="0">#REF!</definedName>
    <definedName name="_a_11">#REF!</definedName>
    <definedName name="_a_5" localSheetId="0">#REF!</definedName>
    <definedName name="_a_5">#REF!</definedName>
    <definedName name="_a_6" localSheetId="0">#REF!</definedName>
    <definedName name="_a_6">#REF!</definedName>
    <definedName name="_a_7" localSheetId="0">#REF!</definedName>
    <definedName name="_a_7">#REF!</definedName>
    <definedName name="_a_8" localSheetId="0">#REF!</definedName>
    <definedName name="_a_8">#REF!</definedName>
    <definedName name="_a_9" localSheetId="0">#REF!</definedName>
    <definedName name="_a_9">#REF!</definedName>
    <definedName name="_b" localSheetId="0">#REF!</definedName>
    <definedName name="_b">#REF!</definedName>
    <definedName name="_b_6" localSheetId="0">#REF!</definedName>
    <definedName name="_b_6">#REF!</definedName>
    <definedName name="_c">NA()</definedName>
    <definedName name="_d">NA()</definedName>
    <definedName name="_f" localSheetId="0">#REF!</definedName>
    <definedName name="_f">#REF!</definedName>
    <definedName name="_f_6" localSheetId="0">#REF!</definedName>
    <definedName name="_f_6">#REF!</definedName>
    <definedName name="_Fill" localSheetId="0" hidden="1">#REF!</definedName>
    <definedName name="_Fill" hidden="1">#REF!</definedName>
    <definedName name="_i" localSheetId="0">#REF!</definedName>
    <definedName name="_i">#REF!</definedName>
    <definedName name="_i_6" localSheetId="0">#REF!</definedName>
    <definedName name="_i_6">#REF!</definedName>
    <definedName name="_m" localSheetId="0">#REF!</definedName>
    <definedName name="_m">#REF!</definedName>
    <definedName name="_m_6" localSheetId="0">#REF!</definedName>
    <definedName name="_m_6">#REF!</definedName>
    <definedName name="_o" localSheetId="0">#REF!</definedName>
    <definedName name="_o">#REF!</definedName>
    <definedName name="_o_10" localSheetId="0">#REF!</definedName>
    <definedName name="_o_10">#REF!</definedName>
    <definedName name="_o_11" localSheetId="0">#REF!</definedName>
    <definedName name="_o_11">#REF!</definedName>
    <definedName name="_o_5" localSheetId="0">#REF!</definedName>
    <definedName name="_o_5">#REF!</definedName>
    <definedName name="_o_6" localSheetId="0">#REF!</definedName>
    <definedName name="_o_6">#REF!</definedName>
    <definedName name="_o_7" localSheetId="0">#REF!</definedName>
    <definedName name="_o_7">#REF!</definedName>
    <definedName name="_o_8" localSheetId="0">#REF!</definedName>
    <definedName name="_o_8">#REF!</definedName>
    <definedName name="_o_9" localSheetId="0">#REF!</definedName>
    <definedName name="_o_9">#REF!</definedName>
    <definedName name="_p" localSheetId="0">#REF!</definedName>
    <definedName name="_p">#REF!</definedName>
    <definedName name="_p_10" localSheetId="0">#REF!</definedName>
    <definedName name="_p_10">#REF!</definedName>
    <definedName name="_p_11" localSheetId="0">#REF!</definedName>
    <definedName name="_p_11">#REF!</definedName>
    <definedName name="_p_5" localSheetId="0">#REF!</definedName>
    <definedName name="_p_5">#REF!</definedName>
    <definedName name="_p_6" localSheetId="0">#REF!</definedName>
    <definedName name="_p_6">#REF!</definedName>
    <definedName name="_p_7" localSheetId="0">#REF!</definedName>
    <definedName name="_p_7">#REF!</definedName>
    <definedName name="_p_8" localSheetId="0">#REF!</definedName>
    <definedName name="_p_8">#REF!</definedName>
    <definedName name="_p_9" localSheetId="0">#REF!</definedName>
    <definedName name="_p_9">#REF!</definedName>
    <definedName name="_q" localSheetId="0">#REF!</definedName>
    <definedName name="_q">#REF!</definedName>
    <definedName name="_q_10" localSheetId="0">#REF!</definedName>
    <definedName name="_q_10">#REF!</definedName>
    <definedName name="_q_11" localSheetId="0">#REF!</definedName>
    <definedName name="_q_11">#REF!</definedName>
    <definedName name="_q_5" localSheetId="0">#REF!</definedName>
    <definedName name="_q_5">#REF!</definedName>
    <definedName name="_q_6" localSheetId="0">#REF!</definedName>
    <definedName name="_q_6">#REF!</definedName>
    <definedName name="_q_7" localSheetId="0">#REF!</definedName>
    <definedName name="_q_7">#REF!</definedName>
    <definedName name="_q_8" localSheetId="0">#REF!</definedName>
    <definedName name="_q_8">#REF!</definedName>
    <definedName name="_q_9" localSheetId="0">#REF!</definedName>
    <definedName name="_q_9">#REF!</definedName>
    <definedName name="_w" localSheetId="0">#REF!</definedName>
    <definedName name="_w">#REF!</definedName>
    <definedName name="_w_10" localSheetId="0">#REF!</definedName>
    <definedName name="_w_10">#REF!</definedName>
    <definedName name="_w_11" localSheetId="0">#REF!</definedName>
    <definedName name="_w_11">#REF!</definedName>
    <definedName name="_w_5" localSheetId="0">#REF!</definedName>
    <definedName name="_w_5">#REF!</definedName>
    <definedName name="_w_6" localSheetId="0">#REF!</definedName>
    <definedName name="_w_6">#REF!</definedName>
    <definedName name="_w_7" localSheetId="0">#REF!</definedName>
    <definedName name="_w_7">#REF!</definedName>
    <definedName name="_w_8" localSheetId="0">#REF!</definedName>
    <definedName name="_w_8">#REF!</definedName>
    <definedName name="_w_9" localSheetId="0">#REF!</definedName>
    <definedName name="_w_9">#REF!</definedName>
    <definedName name="_z" localSheetId="0">#REF!</definedName>
    <definedName name="_z">#REF!</definedName>
    <definedName name="_z_10" localSheetId="0">#REF!</definedName>
    <definedName name="_z_10">#REF!</definedName>
    <definedName name="_z_11" localSheetId="0">#REF!</definedName>
    <definedName name="_z_11">#REF!</definedName>
    <definedName name="_z_5" localSheetId="0">#REF!</definedName>
    <definedName name="_z_5">#REF!</definedName>
    <definedName name="_z_6" localSheetId="0">#REF!</definedName>
    <definedName name="_z_6">#REF!</definedName>
    <definedName name="_z_7" localSheetId="0">#REF!</definedName>
    <definedName name="_z_7">#REF!</definedName>
    <definedName name="_z_8" localSheetId="0">#REF!</definedName>
    <definedName name="_z_8">#REF!</definedName>
    <definedName name="_z_9" localSheetId="0">#REF!</definedName>
    <definedName name="_z_9">#REF!</definedName>
    <definedName name="_ZC1" localSheetId="0">#REF!</definedName>
    <definedName name="_ZC1">#REF!</definedName>
    <definedName name="_ZC1_8" localSheetId="0">#REF!</definedName>
    <definedName name="_ZC1_8">#REF!</definedName>
    <definedName name="_ZE1" localSheetId="0">#REF!</definedName>
    <definedName name="_ZE1">#REF!</definedName>
    <definedName name="_ZE1_8" localSheetId="0">#REF!</definedName>
    <definedName name="_ZE1_8">#REF!</definedName>
    <definedName name="_ZE2" localSheetId="0">#REF!</definedName>
    <definedName name="_ZE2">#REF!</definedName>
    <definedName name="_ZE2_8" localSheetId="0">#REF!</definedName>
    <definedName name="_ZE2_8">#REF!</definedName>
    <definedName name="_ZE3" localSheetId="0">#REF!</definedName>
    <definedName name="_ZE3">#REF!</definedName>
    <definedName name="_ZE3_8" localSheetId="0">#REF!</definedName>
    <definedName name="_ZE3_8">#REF!</definedName>
    <definedName name="_ZE4" localSheetId="0">#REF!</definedName>
    <definedName name="_ZE4">#REF!</definedName>
    <definedName name="_ZE4_8" localSheetId="0">#REF!</definedName>
    <definedName name="_ZE4_8">#REF!</definedName>
    <definedName name="_ZE5" localSheetId="0">#REF!</definedName>
    <definedName name="_ZE5">#REF!</definedName>
    <definedName name="_ZE5_8" localSheetId="0">#REF!</definedName>
    <definedName name="_ZE5_8">#REF!</definedName>
    <definedName name="_ZE6" localSheetId="0">#REF!</definedName>
    <definedName name="_ZE6">#REF!</definedName>
    <definedName name="_ZE6_8" localSheetId="0">#REF!</definedName>
    <definedName name="_ZE6_8">#REF!</definedName>
    <definedName name="a" localSheetId="0">[3]PVC!#REF!</definedName>
    <definedName name="a">[3]PVC!#REF!</definedName>
    <definedName name="a_10" localSheetId="0">#REF!</definedName>
    <definedName name="a_10">#REF!</definedName>
    <definedName name="a_11" localSheetId="0">#REF!</definedName>
    <definedName name="a_11">#REF!</definedName>
    <definedName name="a_6" localSheetId="0">#REF!</definedName>
    <definedName name="a_6">#REF!</definedName>
    <definedName name="a_7" localSheetId="0">#REF!</definedName>
    <definedName name="a_7">#REF!</definedName>
    <definedName name="a_8" localSheetId="0">#REF!</definedName>
    <definedName name="a_8">#REF!</definedName>
    <definedName name="a_9" localSheetId="0">#REF!</definedName>
    <definedName name="a_9">#REF!</definedName>
    <definedName name="A_IMPRESIÓN_IM" localSheetId="0">#REF!</definedName>
    <definedName name="A_IMPRESIÓN_IM">#REF!</definedName>
    <definedName name="A_IMPRESIÓN_IM_10" localSheetId="0">#REF!</definedName>
    <definedName name="A_IMPRESIÓN_IM_10">#REF!</definedName>
    <definedName name="A_IMPRESIÓN_IM_11" localSheetId="0">#REF!</definedName>
    <definedName name="A_IMPRESIÓN_IM_11">#REF!</definedName>
    <definedName name="A_IMPRESIÓN_IM_5" localSheetId="0">#REF!</definedName>
    <definedName name="A_IMPRESIÓN_IM_5">#REF!</definedName>
    <definedName name="A_IMPRESIÓN_IM_6" localSheetId="0">#REF!</definedName>
    <definedName name="A_IMPRESIÓN_IM_6">#REF!</definedName>
    <definedName name="A_IMPRESIÓN_IM_7" localSheetId="0">#REF!</definedName>
    <definedName name="A_IMPRESIÓN_IM_7">#REF!</definedName>
    <definedName name="A_IMPRESIÓN_IM_8" localSheetId="0">#REF!</definedName>
    <definedName name="A_IMPRESIÓN_IM_8">#REF!</definedName>
    <definedName name="A_IMPRESIÓN_IM_9" localSheetId="0">#REF!</definedName>
    <definedName name="A_IMPRESIÓN_IM_9">#REF!</definedName>
    <definedName name="AA" localSheetId="0">[4]M.O.!#REF!</definedName>
    <definedName name="AA">[4]M.O.!#REF!</definedName>
    <definedName name="AC38G40">'[5]LISTADO INSUMOS DEL 2000'!$I$29</definedName>
    <definedName name="acero" localSheetId="0">#REF!</definedName>
    <definedName name="acero">#REF!</definedName>
    <definedName name="acero_6" localSheetId="0">#REF!</definedName>
    <definedName name="acero_6">#REF!</definedName>
    <definedName name="acero_8" localSheetId="0">#REF!</definedName>
    <definedName name="acero_8">#REF!</definedName>
    <definedName name="Acero_QQ">[6]INSU!$D$9</definedName>
    <definedName name="Acero_QQ_10" localSheetId="0">#REF!</definedName>
    <definedName name="Acero_QQ_10">#REF!</definedName>
    <definedName name="Acero_QQ_11" localSheetId="0">#REF!</definedName>
    <definedName name="Acero_QQ_11">#REF!</definedName>
    <definedName name="Acero_QQ_5" localSheetId="0">#REF!</definedName>
    <definedName name="Acero_QQ_5">#REF!</definedName>
    <definedName name="Acero_QQ_6" localSheetId="0">#REF!</definedName>
    <definedName name="Acero_QQ_6">#REF!</definedName>
    <definedName name="Acero_QQ_7" localSheetId="0">#REF!</definedName>
    <definedName name="Acero_QQ_7">#REF!</definedName>
    <definedName name="Acero_QQ_8" localSheetId="0">#REF!</definedName>
    <definedName name="Acero_QQ_8">#REF!</definedName>
    <definedName name="Acero_QQ_9" localSheetId="0">#REF!</definedName>
    <definedName name="Acero_QQ_9">#REF!</definedName>
    <definedName name="acero60" localSheetId="0">#REF!</definedName>
    <definedName name="acero60">#REF!</definedName>
    <definedName name="acero60_8" localSheetId="0">#REF!</definedName>
    <definedName name="acero60_8">#REF!</definedName>
    <definedName name="ACUEDUCTO" localSheetId="0">#REF!</definedName>
    <definedName name="ACUEDUCTO">#REF!</definedName>
    <definedName name="ACUEDUCTO_8" localSheetId="0">#REF!</definedName>
    <definedName name="ACUEDUCTO_8">#REF!</definedName>
    <definedName name="ADA">'[7]CUB-10181-3(Rescision)'!#REF!</definedName>
    <definedName name="ADAPTADOR_HEM_PVC_1" localSheetId="0">#REF!</definedName>
    <definedName name="ADAPTADOR_HEM_PVC_1">#REF!</definedName>
    <definedName name="ADAPTADOR_HEM_PVC_1_10" localSheetId="0">#REF!</definedName>
    <definedName name="ADAPTADOR_HEM_PVC_1_10">#REF!</definedName>
    <definedName name="ADAPTADOR_HEM_PVC_1_11" localSheetId="0">#REF!</definedName>
    <definedName name="ADAPTADOR_HEM_PVC_1_11">#REF!</definedName>
    <definedName name="ADAPTADOR_HEM_PVC_1_6" localSheetId="0">#REF!</definedName>
    <definedName name="ADAPTADOR_HEM_PVC_1_6">#REF!</definedName>
    <definedName name="ADAPTADOR_HEM_PVC_1_7" localSheetId="0">#REF!</definedName>
    <definedName name="ADAPTADOR_HEM_PVC_1_7">#REF!</definedName>
    <definedName name="ADAPTADOR_HEM_PVC_1_8" localSheetId="0">#REF!</definedName>
    <definedName name="ADAPTADOR_HEM_PVC_1_8">#REF!</definedName>
    <definedName name="ADAPTADOR_HEM_PVC_1_9" localSheetId="0">#REF!</definedName>
    <definedName name="ADAPTADOR_HEM_PVC_1_9">#REF!</definedName>
    <definedName name="ADAPTADOR_HEM_PVC_12" localSheetId="0">#REF!</definedName>
    <definedName name="ADAPTADOR_HEM_PVC_12">#REF!</definedName>
    <definedName name="ADAPTADOR_HEM_PVC_12_10" localSheetId="0">#REF!</definedName>
    <definedName name="ADAPTADOR_HEM_PVC_12_10">#REF!</definedName>
    <definedName name="ADAPTADOR_HEM_PVC_12_11" localSheetId="0">#REF!</definedName>
    <definedName name="ADAPTADOR_HEM_PVC_12_11">#REF!</definedName>
    <definedName name="ADAPTADOR_HEM_PVC_12_6" localSheetId="0">#REF!</definedName>
    <definedName name="ADAPTADOR_HEM_PVC_12_6">#REF!</definedName>
    <definedName name="ADAPTADOR_HEM_PVC_12_7" localSheetId="0">#REF!</definedName>
    <definedName name="ADAPTADOR_HEM_PVC_12_7">#REF!</definedName>
    <definedName name="ADAPTADOR_HEM_PVC_12_8" localSheetId="0">#REF!</definedName>
    <definedName name="ADAPTADOR_HEM_PVC_12_8">#REF!</definedName>
    <definedName name="ADAPTADOR_HEM_PVC_12_9" localSheetId="0">#REF!</definedName>
    <definedName name="ADAPTADOR_HEM_PVC_12_9">#REF!</definedName>
    <definedName name="ADAPTADOR_HEM_PVC_34" localSheetId="0">#REF!</definedName>
    <definedName name="ADAPTADOR_HEM_PVC_34">#REF!</definedName>
    <definedName name="ADAPTADOR_HEM_PVC_34_10" localSheetId="0">#REF!</definedName>
    <definedName name="ADAPTADOR_HEM_PVC_34_10">#REF!</definedName>
    <definedName name="ADAPTADOR_HEM_PVC_34_11" localSheetId="0">#REF!</definedName>
    <definedName name="ADAPTADOR_HEM_PVC_34_11">#REF!</definedName>
    <definedName name="ADAPTADOR_HEM_PVC_34_6" localSheetId="0">#REF!</definedName>
    <definedName name="ADAPTADOR_HEM_PVC_34_6">#REF!</definedName>
    <definedName name="ADAPTADOR_HEM_PVC_34_7" localSheetId="0">#REF!</definedName>
    <definedName name="ADAPTADOR_HEM_PVC_34_7">#REF!</definedName>
    <definedName name="ADAPTADOR_HEM_PVC_34_8" localSheetId="0">#REF!</definedName>
    <definedName name="ADAPTADOR_HEM_PVC_34_8">#REF!</definedName>
    <definedName name="ADAPTADOR_HEM_PVC_34_9" localSheetId="0">#REF!</definedName>
    <definedName name="ADAPTADOR_HEM_PVC_34_9">#REF!</definedName>
    <definedName name="ADAPTADOR_MAC_PVC_1" localSheetId="0">#REF!</definedName>
    <definedName name="ADAPTADOR_MAC_PVC_1">#REF!</definedName>
    <definedName name="ADAPTADOR_MAC_PVC_1_10" localSheetId="0">#REF!</definedName>
    <definedName name="ADAPTADOR_MAC_PVC_1_10">#REF!</definedName>
    <definedName name="ADAPTADOR_MAC_PVC_1_11" localSheetId="0">#REF!</definedName>
    <definedName name="ADAPTADOR_MAC_PVC_1_11">#REF!</definedName>
    <definedName name="ADAPTADOR_MAC_PVC_1_6" localSheetId="0">#REF!</definedName>
    <definedName name="ADAPTADOR_MAC_PVC_1_6">#REF!</definedName>
    <definedName name="ADAPTADOR_MAC_PVC_1_7" localSheetId="0">#REF!</definedName>
    <definedName name="ADAPTADOR_MAC_PVC_1_7">#REF!</definedName>
    <definedName name="ADAPTADOR_MAC_PVC_1_8" localSheetId="0">#REF!</definedName>
    <definedName name="ADAPTADOR_MAC_PVC_1_8">#REF!</definedName>
    <definedName name="ADAPTADOR_MAC_PVC_1_9" localSheetId="0">#REF!</definedName>
    <definedName name="ADAPTADOR_MAC_PVC_1_9">#REF!</definedName>
    <definedName name="ADAPTADOR_MAC_PVC_12" localSheetId="0">#REF!</definedName>
    <definedName name="ADAPTADOR_MAC_PVC_12">#REF!</definedName>
    <definedName name="ADAPTADOR_MAC_PVC_12_10" localSheetId="0">#REF!</definedName>
    <definedName name="ADAPTADOR_MAC_PVC_12_10">#REF!</definedName>
    <definedName name="ADAPTADOR_MAC_PVC_12_11" localSheetId="0">#REF!</definedName>
    <definedName name="ADAPTADOR_MAC_PVC_12_11">#REF!</definedName>
    <definedName name="ADAPTADOR_MAC_PVC_12_6" localSheetId="0">#REF!</definedName>
    <definedName name="ADAPTADOR_MAC_PVC_12_6">#REF!</definedName>
    <definedName name="ADAPTADOR_MAC_PVC_12_7" localSheetId="0">#REF!</definedName>
    <definedName name="ADAPTADOR_MAC_PVC_12_7">#REF!</definedName>
    <definedName name="ADAPTADOR_MAC_PVC_12_8" localSheetId="0">#REF!</definedName>
    <definedName name="ADAPTADOR_MAC_PVC_12_8">#REF!</definedName>
    <definedName name="ADAPTADOR_MAC_PVC_12_9" localSheetId="0">#REF!</definedName>
    <definedName name="ADAPTADOR_MAC_PVC_12_9">#REF!</definedName>
    <definedName name="ADAPTADOR_MAC_PVC_34" localSheetId="0">#REF!</definedName>
    <definedName name="ADAPTADOR_MAC_PVC_34">#REF!</definedName>
    <definedName name="ADAPTADOR_MAC_PVC_34_10" localSheetId="0">#REF!</definedName>
    <definedName name="ADAPTADOR_MAC_PVC_34_10">#REF!</definedName>
    <definedName name="ADAPTADOR_MAC_PVC_34_11" localSheetId="0">#REF!</definedName>
    <definedName name="ADAPTADOR_MAC_PVC_34_11">#REF!</definedName>
    <definedName name="ADAPTADOR_MAC_PVC_34_6" localSheetId="0">#REF!</definedName>
    <definedName name="ADAPTADOR_MAC_PVC_34_6">#REF!</definedName>
    <definedName name="ADAPTADOR_MAC_PVC_34_7" localSheetId="0">#REF!</definedName>
    <definedName name="ADAPTADOR_MAC_PVC_34_7">#REF!</definedName>
    <definedName name="ADAPTADOR_MAC_PVC_34_8" localSheetId="0">#REF!</definedName>
    <definedName name="ADAPTADOR_MAC_PVC_34_8">#REF!</definedName>
    <definedName name="ADAPTADOR_MAC_PVC_34_9" localSheetId="0">#REF!</definedName>
    <definedName name="ADAPTADOR_MAC_PVC_34_9">#REF!</definedName>
    <definedName name="ADICIONAL">#N/A</definedName>
    <definedName name="ADICIONAL_6">NA()</definedName>
    <definedName name="ADITIVO_IMPERMEABILIZANTE" localSheetId="0">#REF!</definedName>
    <definedName name="ADITIVO_IMPERMEABILIZANTE">#REF!</definedName>
    <definedName name="ADITIVO_IMPERMEABILIZANTE_10" localSheetId="0">#REF!</definedName>
    <definedName name="ADITIVO_IMPERMEABILIZANTE_10">#REF!</definedName>
    <definedName name="ADITIVO_IMPERMEABILIZANTE_11" localSheetId="0">#REF!</definedName>
    <definedName name="ADITIVO_IMPERMEABILIZANTE_11">#REF!</definedName>
    <definedName name="ADITIVO_IMPERMEABILIZANTE_6" localSheetId="0">#REF!</definedName>
    <definedName name="ADITIVO_IMPERMEABILIZANTE_6">#REF!</definedName>
    <definedName name="ADITIVO_IMPERMEABILIZANTE_7" localSheetId="0">#REF!</definedName>
    <definedName name="ADITIVO_IMPERMEABILIZANTE_7">#REF!</definedName>
    <definedName name="ADITIVO_IMPERMEABILIZANTE_8" localSheetId="0">#REF!</definedName>
    <definedName name="ADITIVO_IMPERMEABILIZANTE_8">#REF!</definedName>
    <definedName name="ADITIVO_IMPERMEABILIZANTE_9" localSheetId="0">#REF!</definedName>
    <definedName name="ADITIVO_IMPERMEABILIZANTE_9">#REF!</definedName>
    <definedName name="Agua" localSheetId="0">#REF!</definedName>
    <definedName name="Agua">#REF!</definedName>
    <definedName name="Agua_10" localSheetId="0">#REF!</definedName>
    <definedName name="Agua_10">#REF!</definedName>
    <definedName name="Agua_11" localSheetId="0">#REF!</definedName>
    <definedName name="Agua_11">#REF!</definedName>
    <definedName name="Agua_6" localSheetId="0">#REF!</definedName>
    <definedName name="Agua_6">#REF!</definedName>
    <definedName name="Agua_7" localSheetId="0">#REF!</definedName>
    <definedName name="Agua_7">#REF!</definedName>
    <definedName name="Agua_8" localSheetId="0">#REF!</definedName>
    <definedName name="Agua_8">#REF!</definedName>
    <definedName name="Agua_9" localSheetId="0">#REF!</definedName>
    <definedName name="Agua_9">#REF!</definedName>
    <definedName name="AL_ELEC_No10" localSheetId="0">#REF!</definedName>
    <definedName name="AL_ELEC_No10">#REF!</definedName>
    <definedName name="AL_ELEC_No10_10" localSheetId="0">#REF!</definedName>
    <definedName name="AL_ELEC_No10_10">#REF!</definedName>
    <definedName name="AL_ELEC_No10_11" localSheetId="0">#REF!</definedName>
    <definedName name="AL_ELEC_No10_11">#REF!</definedName>
    <definedName name="AL_ELEC_No10_6" localSheetId="0">#REF!</definedName>
    <definedName name="AL_ELEC_No10_6">#REF!</definedName>
    <definedName name="AL_ELEC_No10_7" localSheetId="0">#REF!</definedName>
    <definedName name="AL_ELEC_No10_7">#REF!</definedName>
    <definedName name="AL_ELEC_No10_8" localSheetId="0">#REF!</definedName>
    <definedName name="AL_ELEC_No10_8">#REF!</definedName>
    <definedName name="AL_ELEC_No10_9" localSheetId="0">#REF!</definedName>
    <definedName name="AL_ELEC_No10_9">#REF!</definedName>
    <definedName name="AL_ELEC_No12" localSheetId="0">#REF!</definedName>
    <definedName name="AL_ELEC_No12">#REF!</definedName>
    <definedName name="AL_ELEC_No12_10" localSheetId="0">#REF!</definedName>
    <definedName name="AL_ELEC_No12_10">#REF!</definedName>
    <definedName name="AL_ELEC_No12_11" localSheetId="0">#REF!</definedName>
    <definedName name="AL_ELEC_No12_11">#REF!</definedName>
    <definedName name="AL_ELEC_No12_6" localSheetId="0">#REF!</definedName>
    <definedName name="AL_ELEC_No12_6">#REF!</definedName>
    <definedName name="AL_ELEC_No12_7" localSheetId="0">#REF!</definedName>
    <definedName name="AL_ELEC_No12_7">#REF!</definedName>
    <definedName name="AL_ELEC_No12_8" localSheetId="0">#REF!</definedName>
    <definedName name="AL_ELEC_No12_8">#REF!</definedName>
    <definedName name="AL_ELEC_No12_9" localSheetId="0">#REF!</definedName>
    <definedName name="AL_ELEC_No12_9">#REF!</definedName>
    <definedName name="AL_ELEC_No14" localSheetId="0">#REF!</definedName>
    <definedName name="AL_ELEC_No14">#REF!</definedName>
    <definedName name="AL_ELEC_No14_10" localSheetId="0">#REF!</definedName>
    <definedName name="AL_ELEC_No14_10">#REF!</definedName>
    <definedName name="AL_ELEC_No14_11" localSheetId="0">#REF!</definedName>
    <definedName name="AL_ELEC_No14_11">#REF!</definedName>
    <definedName name="AL_ELEC_No14_6" localSheetId="0">#REF!</definedName>
    <definedName name="AL_ELEC_No14_6">#REF!</definedName>
    <definedName name="AL_ELEC_No14_7" localSheetId="0">#REF!</definedName>
    <definedName name="AL_ELEC_No14_7">#REF!</definedName>
    <definedName name="AL_ELEC_No14_8" localSheetId="0">#REF!</definedName>
    <definedName name="AL_ELEC_No14_8">#REF!</definedName>
    <definedName name="AL_ELEC_No14_9" localSheetId="0">#REF!</definedName>
    <definedName name="AL_ELEC_No14_9">#REF!</definedName>
    <definedName name="AL_ELEC_No6" localSheetId="0">#REF!</definedName>
    <definedName name="AL_ELEC_No6">#REF!</definedName>
    <definedName name="AL_ELEC_No6_10" localSheetId="0">#REF!</definedName>
    <definedName name="AL_ELEC_No6_10">#REF!</definedName>
    <definedName name="AL_ELEC_No6_11" localSheetId="0">#REF!</definedName>
    <definedName name="AL_ELEC_No6_11">#REF!</definedName>
    <definedName name="AL_ELEC_No6_6" localSheetId="0">#REF!</definedName>
    <definedName name="AL_ELEC_No6_6">#REF!</definedName>
    <definedName name="AL_ELEC_No6_7" localSheetId="0">#REF!</definedName>
    <definedName name="AL_ELEC_No6_7">#REF!</definedName>
    <definedName name="AL_ELEC_No6_8" localSheetId="0">#REF!</definedName>
    <definedName name="AL_ELEC_No6_8">#REF!</definedName>
    <definedName name="AL_ELEC_No6_9" localSheetId="0">#REF!</definedName>
    <definedName name="AL_ELEC_No6_9">#REF!</definedName>
    <definedName name="AL_ELEC_No8" localSheetId="0">#REF!</definedName>
    <definedName name="AL_ELEC_No8">#REF!</definedName>
    <definedName name="AL_ELEC_No8_10" localSheetId="0">#REF!</definedName>
    <definedName name="AL_ELEC_No8_10">#REF!</definedName>
    <definedName name="AL_ELEC_No8_11" localSheetId="0">#REF!</definedName>
    <definedName name="AL_ELEC_No8_11">#REF!</definedName>
    <definedName name="AL_ELEC_No8_6" localSheetId="0">#REF!</definedName>
    <definedName name="AL_ELEC_No8_6">#REF!</definedName>
    <definedName name="AL_ELEC_No8_7" localSheetId="0">#REF!</definedName>
    <definedName name="AL_ELEC_No8_7">#REF!</definedName>
    <definedName name="AL_ELEC_No8_8" localSheetId="0">#REF!</definedName>
    <definedName name="AL_ELEC_No8_8">#REF!</definedName>
    <definedName name="AL_ELEC_No8_9" localSheetId="0">#REF!</definedName>
    <definedName name="AL_ELEC_No8_9">#REF!</definedName>
    <definedName name="Alambre_Varilla">[6]INSU!$D$17</definedName>
    <definedName name="Alambre_Varilla_10" localSheetId="0">#REF!</definedName>
    <definedName name="Alambre_Varilla_10">#REF!</definedName>
    <definedName name="Alambre_Varilla_11" localSheetId="0">#REF!</definedName>
    <definedName name="Alambre_Varilla_11">#REF!</definedName>
    <definedName name="Alambre_Varilla_5" localSheetId="0">#REF!</definedName>
    <definedName name="Alambre_Varilla_5">#REF!</definedName>
    <definedName name="Alambre_Varilla_6" localSheetId="0">#REF!</definedName>
    <definedName name="Alambre_Varilla_6">#REF!</definedName>
    <definedName name="Alambre_Varilla_7" localSheetId="0">#REF!</definedName>
    <definedName name="Alambre_Varilla_7">#REF!</definedName>
    <definedName name="Alambre_Varilla_8" localSheetId="0">#REF!</definedName>
    <definedName name="Alambre_Varilla_8">#REF!</definedName>
    <definedName name="Alambre_Varilla_9" localSheetId="0">#REF!</definedName>
    <definedName name="Alambre_Varilla_9">#REF!</definedName>
    <definedName name="alambre18" localSheetId="0">#REF!</definedName>
    <definedName name="alambre18">#REF!</definedName>
    <definedName name="alambre18_8" localSheetId="0">#REF!</definedName>
    <definedName name="alambre18_8">#REF!</definedName>
    <definedName name="ALBANIL" localSheetId="0">#REF!</definedName>
    <definedName name="ALBANIL">#REF!</definedName>
    <definedName name="ALBANIL2" localSheetId="0">#REF!</definedName>
    <definedName name="ALBANIL2">#REF!</definedName>
    <definedName name="ALBANIL2_10" localSheetId="0">#REF!</definedName>
    <definedName name="ALBANIL2_10">#REF!</definedName>
    <definedName name="ALBANIL2_11" localSheetId="0">#REF!</definedName>
    <definedName name="ALBANIL2_11">#REF!</definedName>
    <definedName name="ALBANIL2_6" localSheetId="0">#REF!</definedName>
    <definedName name="ALBANIL2_6">#REF!</definedName>
    <definedName name="ALBANIL2_7" localSheetId="0">#REF!</definedName>
    <definedName name="ALBANIL2_7">#REF!</definedName>
    <definedName name="ALBANIL2_8" localSheetId="0">#REF!</definedName>
    <definedName name="ALBANIL2_8">#REF!</definedName>
    <definedName name="ALBANIL2_9" localSheetId="0">#REF!</definedName>
    <definedName name="ALBANIL2_9">#REF!</definedName>
    <definedName name="ALBANIL3" localSheetId="0">#REF!</definedName>
    <definedName name="ALBANIL3">#REF!</definedName>
    <definedName name="ana" localSheetId="0">#REF!</definedName>
    <definedName name="ana">#REF!</definedName>
    <definedName name="ana_6" localSheetId="0">#REF!</definedName>
    <definedName name="ana_6">#REF!</definedName>
    <definedName name="analiis" localSheetId="0">[8]M.O.!#REF!</definedName>
    <definedName name="analiis">[8]M.O.!#REF!</definedName>
    <definedName name="analisis" localSheetId="0">#REF!</definedName>
    <definedName name="analisis">#REF!</definedName>
    <definedName name="ANALISSSSS" localSheetId="0">#REF!</definedName>
    <definedName name="ANALISSSSS">#REF!</definedName>
    <definedName name="ANALISSSSS_6" localSheetId="0">#REF!</definedName>
    <definedName name="ANALISSSSS_6">#REF!</definedName>
    <definedName name="ANDAMIOS" localSheetId="0">#REF!</definedName>
    <definedName name="ANDAMIOS">#REF!</definedName>
    <definedName name="ANDAMIOS_10" localSheetId="0">#REF!</definedName>
    <definedName name="ANDAMIOS_10">#REF!</definedName>
    <definedName name="ANDAMIOS_11" localSheetId="0">#REF!</definedName>
    <definedName name="ANDAMIOS_11">#REF!</definedName>
    <definedName name="ANDAMIOS_6" localSheetId="0">#REF!</definedName>
    <definedName name="ANDAMIOS_6">#REF!</definedName>
    <definedName name="ANDAMIOS_7" localSheetId="0">#REF!</definedName>
    <definedName name="ANDAMIOS_7">#REF!</definedName>
    <definedName name="ANDAMIOS_8" localSheetId="0">#REF!</definedName>
    <definedName name="ANDAMIOS_8">#REF!</definedName>
    <definedName name="ANDAMIOS_9" localSheetId="0">#REF!</definedName>
    <definedName name="ANDAMIOS_9">#REF!</definedName>
    <definedName name="ANGULAR" localSheetId="0">#REF!</definedName>
    <definedName name="ANGULAR">#REF!</definedName>
    <definedName name="ANGULAR_8" localSheetId="0">#REF!</definedName>
    <definedName name="ANGULAR_8">#REF!</definedName>
    <definedName name="ARANDELA_INODORO_PVC_4" localSheetId="0">#REF!</definedName>
    <definedName name="ARANDELA_INODORO_PVC_4">#REF!</definedName>
    <definedName name="ARANDELA_INODORO_PVC_4_10" localSheetId="0">#REF!</definedName>
    <definedName name="ARANDELA_INODORO_PVC_4_10">#REF!</definedName>
    <definedName name="ARANDELA_INODORO_PVC_4_11" localSheetId="0">#REF!</definedName>
    <definedName name="ARANDELA_INODORO_PVC_4_11">#REF!</definedName>
    <definedName name="ARANDELA_INODORO_PVC_4_6" localSheetId="0">#REF!</definedName>
    <definedName name="ARANDELA_INODORO_PVC_4_6">#REF!</definedName>
    <definedName name="ARANDELA_INODORO_PVC_4_7" localSheetId="0">#REF!</definedName>
    <definedName name="ARANDELA_INODORO_PVC_4_7">#REF!</definedName>
    <definedName name="ARANDELA_INODORO_PVC_4_8" localSheetId="0">#REF!</definedName>
    <definedName name="ARANDELA_INODORO_PVC_4_8">#REF!</definedName>
    <definedName name="ARANDELA_INODORO_PVC_4_9" localSheetId="0">#REF!</definedName>
    <definedName name="ARANDELA_INODORO_PVC_4_9">#REF!</definedName>
    <definedName name="ARCILLA_ROJA" localSheetId="0">#REF!</definedName>
    <definedName name="ARCILLA_ROJA">#REF!</definedName>
    <definedName name="ARCILLA_ROJA_10" localSheetId="0">#REF!</definedName>
    <definedName name="ARCILLA_ROJA_10">#REF!</definedName>
    <definedName name="ARCILLA_ROJA_11" localSheetId="0">#REF!</definedName>
    <definedName name="ARCILLA_ROJA_11">#REF!</definedName>
    <definedName name="ARCILLA_ROJA_6" localSheetId="0">#REF!</definedName>
    <definedName name="ARCILLA_ROJA_6">#REF!</definedName>
    <definedName name="ARCILLA_ROJA_7" localSheetId="0">#REF!</definedName>
    <definedName name="ARCILLA_ROJA_7">#REF!</definedName>
    <definedName name="ARCILLA_ROJA_8" localSheetId="0">#REF!</definedName>
    <definedName name="ARCILLA_ROJA_8">#REF!</definedName>
    <definedName name="ARCILLA_ROJA_9" localSheetId="0">#REF!</definedName>
    <definedName name="ARCILLA_ROJA_9">#REF!</definedName>
    <definedName name="_xlnm.Extract">[2]CUB02!$S$13:$AN$415</definedName>
    <definedName name="_xlnm.Print_Area" localSheetId="0">'Listado Partida Campo Azua'!$A$1:$F$347</definedName>
    <definedName name="_xlnm.Print_Area">#REF!</definedName>
    <definedName name="ARENA_PAÑETE" localSheetId="0">#REF!</definedName>
    <definedName name="ARENA_PAÑETE">#REF!</definedName>
    <definedName name="ARENA_PAÑETE_10" localSheetId="0">#REF!</definedName>
    <definedName name="ARENA_PAÑETE_10">#REF!</definedName>
    <definedName name="ARENA_PAÑETE_11" localSheetId="0">#REF!</definedName>
    <definedName name="ARENA_PAÑETE_11">#REF!</definedName>
    <definedName name="ARENA_PAÑETE_6" localSheetId="0">#REF!</definedName>
    <definedName name="ARENA_PAÑETE_6">#REF!</definedName>
    <definedName name="ARENA_PAÑETE_7" localSheetId="0">#REF!</definedName>
    <definedName name="ARENA_PAÑETE_7">#REF!</definedName>
    <definedName name="ARENA_PAÑETE_8" localSheetId="0">#REF!</definedName>
    <definedName name="ARENA_PAÑETE_8">#REF!</definedName>
    <definedName name="ARENA_PAÑETE_9" localSheetId="0">#REF!</definedName>
    <definedName name="ARENA_PAÑETE_9">#REF!</definedName>
    <definedName name="ArenaItabo" localSheetId="0">#REF!</definedName>
    <definedName name="ArenaItabo">#REF!</definedName>
    <definedName name="ArenaItabo_10" localSheetId="0">#REF!</definedName>
    <definedName name="ArenaItabo_10">#REF!</definedName>
    <definedName name="ArenaItabo_11" localSheetId="0">#REF!</definedName>
    <definedName name="ArenaItabo_11">#REF!</definedName>
    <definedName name="ArenaItabo_6" localSheetId="0">#REF!</definedName>
    <definedName name="ArenaItabo_6">#REF!</definedName>
    <definedName name="ArenaItabo_7" localSheetId="0">#REF!</definedName>
    <definedName name="ArenaItabo_7">#REF!</definedName>
    <definedName name="ArenaItabo_8" localSheetId="0">#REF!</definedName>
    <definedName name="ArenaItabo_8">#REF!</definedName>
    <definedName name="ArenaItabo_9" localSheetId="0">#REF!</definedName>
    <definedName name="ArenaItabo_9">#REF!</definedName>
    <definedName name="ArenaPlanta" localSheetId="0">#REF!</definedName>
    <definedName name="ArenaPlanta">#REF!</definedName>
    <definedName name="ArenaPlanta_10" localSheetId="0">#REF!</definedName>
    <definedName name="ArenaPlanta_10">#REF!</definedName>
    <definedName name="ArenaPlanta_11" localSheetId="0">#REF!</definedName>
    <definedName name="ArenaPlanta_11">#REF!</definedName>
    <definedName name="ArenaPlanta_6" localSheetId="0">#REF!</definedName>
    <definedName name="ArenaPlanta_6">#REF!</definedName>
    <definedName name="ArenaPlanta_7" localSheetId="0">#REF!</definedName>
    <definedName name="ArenaPlanta_7">#REF!</definedName>
    <definedName name="ArenaPlanta_8" localSheetId="0">#REF!</definedName>
    <definedName name="ArenaPlanta_8">#REF!</definedName>
    <definedName name="ArenaPlanta_9" localSheetId="0">#REF!</definedName>
    <definedName name="ArenaPlanta_9">#REF!</definedName>
    <definedName name="as" localSheetId="0">[9]M.O.!#REF!</definedName>
    <definedName name="as">[9]M.O.!#REF!</definedName>
    <definedName name="as_10" localSheetId="0">#REF!</definedName>
    <definedName name="as_10">#REF!</definedName>
    <definedName name="as_11" localSheetId="0">#REF!</definedName>
    <definedName name="as_11">#REF!</definedName>
    <definedName name="as_5" localSheetId="0">#REF!</definedName>
    <definedName name="as_5">#REF!</definedName>
    <definedName name="as_6" localSheetId="0">#REF!</definedName>
    <definedName name="as_6">#REF!</definedName>
    <definedName name="as_7" localSheetId="0">#REF!</definedName>
    <definedName name="as_7">#REF!</definedName>
    <definedName name="as_8" localSheetId="0">#REF!</definedName>
    <definedName name="as_8">#REF!</definedName>
    <definedName name="as_9" localSheetId="0">#REF!</definedName>
    <definedName name="as_9">#REF!</definedName>
    <definedName name="asd" localSheetId="0">#REF!</definedName>
    <definedName name="asd">#REF!</definedName>
    <definedName name="AYCARP" localSheetId="0">[10]INS!#REF!</definedName>
    <definedName name="AYCARP">[10]INS!#REF!</definedName>
    <definedName name="AYCARP_6" localSheetId="0">#REF!</definedName>
    <definedName name="AYCARP_6">#REF!</definedName>
    <definedName name="AYCARP_8" localSheetId="0">#REF!</definedName>
    <definedName name="AYCARP_8">#REF!</definedName>
    <definedName name="AYUDANTE" localSheetId="0">#REF!</definedName>
    <definedName name="AYUDANTE">#REF!</definedName>
    <definedName name="Ayudante_2da" localSheetId="0">#REF!</definedName>
    <definedName name="Ayudante_2da">#REF!</definedName>
    <definedName name="Ayudante_2da_10" localSheetId="0">#REF!</definedName>
    <definedName name="Ayudante_2da_10">#REF!</definedName>
    <definedName name="Ayudante_2da_11" localSheetId="0">#REF!</definedName>
    <definedName name="Ayudante_2da_11">#REF!</definedName>
    <definedName name="Ayudante_2da_6" localSheetId="0">#REF!</definedName>
    <definedName name="Ayudante_2da_6">#REF!</definedName>
    <definedName name="Ayudante_2da_7" localSheetId="0">#REF!</definedName>
    <definedName name="Ayudante_2da_7">#REF!</definedName>
    <definedName name="Ayudante_2da_8" localSheetId="0">#REF!</definedName>
    <definedName name="Ayudante_2da_8">#REF!</definedName>
    <definedName name="Ayudante_2da_9" localSheetId="0">#REF!</definedName>
    <definedName name="Ayudante_2da_9">#REF!</definedName>
    <definedName name="Ayudante_6" localSheetId="0">#REF!</definedName>
    <definedName name="Ayudante_6">#REF!</definedName>
    <definedName name="Ayudante_Soldador" localSheetId="0">#REF!</definedName>
    <definedName name="Ayudante_Soldador">#REF!</definedName>
    <definedName name="Ayudante_Soldador_10" localSheetId="0">#REF!</definedName>
    <definedName name="Ayudante_Soldador_10">#REF!</definedName>
    <definedName name="Ayudante_Soldador_11" localSheetId="0">#REF!</definedName>
    <definedName name="Ayudante_Soldador_11">#REF!</definedName>
    <definedName name="Ayudante_Soldador_6" localSheetId="0">#REF!</definedName>
    <definedName name="Ayudante_Soldador_6">#REF!</definedName>
    <definedName name="Ayudante_Soldador_7" localSheetId="0">#REF!</definedName>
    <definedName name="Ayudante_Soldador_7">#REF!</definedName>
    <definedName name="Ayudante_Soldador_8" localSheetId="0">#REF!</definedName>
    <definedName name="Ayudante_Soldador_8">#REF!</definedName>
    <definedName name="Ayudante_Soldador_9" localSheetId="0">#REF!</definedName>
    <definedName name="Ayudante_Soldador_9">#REF!</definedName>
    <definedName name="b" localSheetId="0">[11]ADDENDA!#REF!</definedName>
    <definedName name="b">[11]ADDENDA!#REF!</definedName>
    <definedName name="b_6" localSheetId="0">#REF!</definedName>
    <definedName name="b_6">#REF!</definedName>
    <definedName name="b_8" localSheetId="0">#REF!</definedName>
    <definedName name="b_8">#REF!</definedName>
    <definedName name="BALDOSAS_TRANSPARENTE" localSheetId="0">#REF!</definedName>
    <definedName name="BALDOSAS_TRANSPARENTE">#REF!</definedName>
    <definedName name="BALDOSAS_TRANSPARENTE_10" localSheetId="0">#REF!</definedName>
    <definedName name="BALDOSAS_TRANSPARENTE_10">#REF!</definedName>
    <definedName name="BALDOSAS_TRANSPARENTE_11" localSheetId="0">#REF!</definedName>
    <definedName name="BALDOSAS_TRANSPARENTE_11">#REF!</definedName>
    <definedName name="BALDOSAS_TRANSPARENTE_6" localSheetId="0">#REF!</definedName>
    <definedName name="BALDOSAS_TRANSPARENTE_6">#REF!</definedName>
    <definedName name="BALDOSAS_TRANSPARENTE_7" localSheetId="0">#REF!</definedName>
    <definedName name="BALDOSAS_TRANSPARENTE_7">#REF!</definedName>
    <definedName name="BALDOSAS_TRANSPARENTE_8" localSheetId="0">#REF!</definedName>
    <definedName name="BALDOSAS_TRANSPARENTE_8">#REF!</definedName>
    <definedName name="BALDOSAS_TRANSPARENTE_9" localSheetId="0">#REF!</definedName>
    <definedName name="BALDOSAS_TRANSPARENTE_9">#REF!</definedName>
    <definedName name="bas3e" localSheetId="0">#REF!</definedName>
    <definedName name="bas3e">#REF!</definedName>
    <definedName name="bas3e_6" localSheetId="0">#REF!</definedName>
    <definedName name="bas3e_6">#REF!</definedName>
    <definedName name="base" localSheetId="0">#REF!</definedName>
    <definedName name="base">#REF!</definedName>
    <definedName name="BASE_CONTEN" localSheetId="0">#REF!</definedName>
    <definedName name="BASE_CONTEN">#REF!</definedName>
    <definedName name="BASE_CONTEN_10" localSheetId="0">#REF!</definedName>
    <definedName name="BASE_CONTEN_10">#REF!</definedName>
    <definedName name="BASE_CONTEN_11" localSheetId="0">#REF!</definedName>
    <definedName name="BASE_CONTEN_11">#REF!</definedName>
    <definedName name="BASE_CONTEN_6" localSheetId="0">#REF!</definedName>
    <definedName name="BASE_CONTEN_6">#REF!</definedName>
    <definedName name="BASE_CONTEN_7" localSheetId="0">#REF!</definedName>
    <definedName name="BASE_CONTEN_7">#REF!</definedName>
    <definedName name="BASE_CONTEN_8" localSheetId="0">#REF!</definedName>
    <definedName name="BASE_CONTEN_8">#REF!</definedName>
    <definedName name="BASE_CONTEN_9" localSheetId="0">#REF!</definedName>
    <definedName name="BASE_CONTEN_9">#REF!</definedName>
    <definedName name="BBB" localSheetId="0">#REF!</definedName>
    <definedName name="BBB">#REF!</definedName>
    <definedName name="BLOCK_4" localSheetId="0">#REF!</definedName>
    <definedName name="BLOCK_4">#REF!</definedName>
    <definedName name="BLOCK_4_10" localSheetId="0">#REF!</definedName>
    <definedName name="BLOCK_4_10">#REF!</definedName>
    <definedName name="BLOCK_4_11" localSheetId="0">#REF!</definedName>
    <definedName name="BLOCK_4_11">#REF!</definedName>
    <definedName name="BLOCK_4_6" localSheetId="0">#REF!</definedName>
    <definedName name="BLOCK_4_6">#REF!</definedName>
    <definedName name="BLOCK_4_7" localSheetId="0">#REF!</definedName>
    <definedName name="BLOCK_4_7">#REF!</definedName>
    <definedName name="BLOCK_4_8" localSheetId="0">#REF!</definedName>
    <definedName name="BLOCK_4_8">#REF!</definedName>
    <definedName name="BLOCK_4_9" localSheetId="0">#REF!</definedName>
    <definedName name="BLOCK_4_9">#REF!</definedName>
    <definedName name="BLOCK_6" localSheetId="0">#REF!</definedName>
    <definedName name="BLOCK_6">#REF!</definedName>
    <definedName name="BLOCK_6_10" localSheetId="0">#REF!</definedName>
    <definedName name="BLOCK_6_10">#REF!</definedName>
    <definedName name="BLOCK_6_11" localSheetId="0">#REF!</definedName>
    <definedName name="BLOCK_6_11">#REF!</definedName>
    <definedName name="BLOCK_6_6" localSheetId="0">#REF!</definedName>
    <definedName name="BLOCK_6_6">#REF!</definedName>
    <definedName name="BLOCK_6_7" localSheetId="0">#REF!</definedName>
    <definedName name="BLOCK_6_7">#REF!</definedName>
    <definedName name="BLOCK_6_8" localSheetId="0">#REF!</definedName>
    <definedName name="BLOCK_6_8">#REF!</definedName>
    <definedName name="BLOCK_6_9" localSheetId="0">#REF!</definedName>
    <definedName name="BLOCK_6_9">#REF!</definedName>
    <definedName name="BLOCK_8" localSheetId="0">#REF!</definedName>
    <definedName name="BLOCK_8">#REF!</definedName>
    <definedName name="BLOCK_8_10" localSheetId="0">#REF!</definedName>
    <definedName name="BLOCK_8_10">#REF!</definedName>
    <definedName name="BLOCK_8_11" localSheetId="0">#REF!</definedName>
    <definedName name="BLOCK_8_11">#REF!</definedName>
    <definedName name="BLOCK_8_6" localSheetId="0">#REF!</definedName>
    <definedName name="BLOCK_8_6">#REF!</definedName>
    <definedName name="BLOCK_8_7" localSheetId="0">#REF!</definedName>
    <definedName name="BLOCK_8_7">#REF!</definedName>
    <definedName name="BLOCK_8_8" localSheetId="0">#REF!</definedName>
    <definedName name="BLOCK_8_8">#REF!</definedName>
    <definedName name="BLOCK_8_9" localSheetId="0">#REF!</definedName>
    <definedName name="BLOCK_8_9">#REF!</definedName>
    <definedName name="BLOCK_CALADO" localSheetId="0">#REF!</definedName>
    <definedName name="BLOCK_CALADO">#REF!</definedName>
    <definedName name="BLOCK_CALADO_10" localSheetId="0">#REF!</definedName>
    <definedName name="BLOCK_CALADO_10">#REF!</definedName>
    <definedName name="BLOCK_CALADO_11" localSheetId="0">#REF!</definedName>
    <definedName name="BLOCK_CALADO_11">#REF!</definedName>
    <definedName name="BLOCK_CALADO_6" localSheetId="0">#REF!</definedName>
    <definedName name="BLOCK_CALADO_6">#REF!</definedName>
    <definedName name="BLOCK_CALADO_7" localSheetId="0">#REF!</definedName>
    <definedName name="BLOCK_CALADO_7">#REF!</definedName>
    <definedName name="BLOCK_CALADO_8" localSheetId="0">#REF!</definedName>
    <definedName name="BLOCK_CALADO_8">#REF!</definedName>
    <definedName name="BLOCK_CALADO_9" localSheetId="0">#REF!</definedName>
    <definedName name="BLOCK_CALADO_9">#REF!</definedName>
    <definedName name="bloque8" localSheetId="0">#REF!</definedName>
    <definedName name="bloque8">#REF!</definedName>
    <definedName name="bloque8_6" localSheetId="0">#REF!</definedName>
    <definedName name="bloque8_6">#REF!</definedName>
    <definedName name="bloque8_8" localSheetId="0">#REF!</definedName>
    <definedName name="bloque8_8">#REF!</definedName>
    <definedName name="BOMBA_ACHIQUE" localSheetId="0">#REF!</definedName>
    <definedName name="BOMBA_ACHIQUE">#REF!</definedName>
    <definedName name="BOMBA_ACHIQUE_10" localSheetId="0">#REF!</definedName>
    <definedName name="BOMBA_ACHIQUE_10">#REF!</definedName>
    <definedName name="BOMBA_ACHIQUE_11" localSheetId="0">#REF!</definedName>
    <definedName name="BOMBA_ACHIQUE_11">#REF!</definedName>
    <definedName name="BOMBA_ACHIQUE_6" localSheetId="0">#REF!</definedName>
    <definedName name="BOMBA_ACHIQUE_6">#REF!</definedName>
    <definedName name="BOMBA_ACHIQUE_7" localSheetId="0">#REF!</definedName>
    <definedName name="BOMBA_ACHIQUE_7">#REF!</definedName>
    <definedName name="BOMBA_ACHIQUE_8" localSheetId="0">#REF!</definedName>
    <definedName name="BOMBA_ACHIQUE_8">#REF!</definedName>
    <definedName name="BOMBA_ACHIQUE_9" localSheetId="0">#REF!</definedName>
    <definedName name="BOMBA_ACHIQUE_9">#REF!</definedName>
    <definedName name="BOMBILLAS_1500W">[12]INSU!$B$42</definedName>
    <definedName name="BOQUILLA_FREGADERO_CROMO" localSheetId="0">#REF!</definedName>
    <definedName name="BOQUILLA_FREGADERO_CROMO">#REF!</definedName>
    <definedName name="BOQUILLA_FREGADERO_CROMO_10" localSheetId="0">#REF!</definedName>
    <definedName name="BOQUILLA_FREGADERO_CROMO_10">#REF!</definedName>
    <definedName name="BOQUILLA_FREGADERO_CROMO_11" localSheetId="0">#REF!</definedName>
    <definedName name="BOQUILLA_FREGADERO_CROMO_11">#REF!</definedName>
    <definedName name="BOQUILLA_FREGADERO_CROMO_6" localSheetId="0">#REF!</definedName>
    <definedName name="BOQUILLA_FREGADERO_CROMO_6">#REF!</definedName>
    <definedName name="BOQUILLA_FREGADERO_CROMO_7" localSheetId="0">#REF!</definedName>
    <definedName name="BOQUILLA_FREGADERO_CROMO_7">#REF!</definedName>
    <definedName name="BOQUILLA_FREGADERO_CROMO_8" localSheetId="0">#REF!</definedName>
    <definedName name="BOQUILLA_FREGADERO_CROMO_8">#REF!</definedName>
    <definedName name="BOQUILLA_FREGADERO_CROMO_9" localSheetId="0">#REF!</definedName>
    <definedName name="BOQUILLA_FREGADERO_CROMO_9">#REF!</definedName>
    <definedName name="BOQUILLA_LAVADERO_CROMO" localSheetId="0">#REF!</definedName>
    <definedName name="BOQUILLA_LAVADERO_CROMO">#REF!</definedName>
    <definedName name="BOQUILLA_LAVADERO_CROMO_10" localSheetId="0">#REF!</definedName>
    <definedName name="BOQUILLA_LAVADERO_CROMO_10">#REF!</definedName>
    <definedName name="BOQUILLA_LAVADERO_CROMO_11" localSheetId="0">#REF!</definedName>
    <definedName name="BOQUILLA_LAVADERO_CROMO_11">#REF!</definedName>
    <definedName name="BOQUILLA_LAVADERO_CROMO_6" localSheetId="0">#REF!</definedName>
    <definedName name="BOQUILLA_LAVADERO_CROMO_6">#REF!</definedName>
    <definedName name="BOQUILLA_LAVADERO_CROMO_7" localSheetId="0">#REF!</definedName>
    <definedName name="BOQUILLA_LAVADERO_CROMO_7">#REF!</definedName>
    <definedName name="BOQUILLA_LAVADERO_CROMO_8" localSheetId="0">#REF!</definedName>
    <definedName name="BOQUILLA_LAVADERO_CROMO_8">#REF!</definedName>
    <definedName name="BOQUILLA_LAVADERO_CROMO_9" localSheetId="0">#REF!</definedName>
    <definedName name="BOQUILLA_LAVADERO_CROMO_9">#REF!</definedName>
    <definedName name="BOTE" localSheetId="0">#REF!</definedName>
    <definedName name="BOTE">#REF!</definedName>
    <definedName name="BOTE_10" localSheetId="0">#REF!</definedName>
    <definedName name="BOTE_10">#REF!</definedName>
    <definedName name="BOTE_11" localSheetId="0">#REF!</definedName>
    <definedName name="BOTE_11">#REF!</definedName>
    <definedName name="BOTE_6" localSheetId="0">#REF!</definedName>
    <definedName name="BOTE_6">#REF!</definedName>
    <definedName name="BOTE_7" localSheetId="0">#REF!</definedName>
    <definedName name="BOTE_7">#REF!</definedName>
    <definedName name="BOTE_8" localSheetId="0">#REF!</definedName>
    <definedName name="BOTE_8">#REF!</definedName>
    <definedName name="BOTE_9" localSheetId="0">#REF!</definedName>
    <definedName name="BOTE_9">#REF!</definedName>
    <definedName name="BREAKERS" localSheetId="0">#REF!</definedName>
    <definedName name="BREAKERS">#REF!</definedName>
    <definedName name="BREAKERS_10" localSheetId="0">#REF!</definedName>
    <definedName name="BREAKERS_10">#REF!</definedName>
    <definedName name="BREAKERS_11" localSheetId="0">#REF!</definedName>
    <definedName name="BREAKERS_11">#REF!</definedName>
    <definedName name="BREAKERS_15A" localSheetId="0">#REF!</definedName>
    <definedName name="BREAKERS_15A">#REF!</definedName>
    <definedName name="BREAKERS_15A_10" localSheetId="0">#REF!</definedName>
    <definedName name="BREAKERS_15A_10">#REF!</definedName>
    <definedName name="BREAKERS_15A_11" localSheetId="0">#REF!</definedName>
    <definedName name="BREAKERS_15A_11">#REF!</definedName>
    <definedName name="BREAKERS_15A_6" localSheetId="0">#REF!</definedName>
    <definedName name="BREAKERS_15A_6">#REF!</definedName>
    <definedName name="BREAKERS_15A_7" localSheetId="0">#REF!</definedName>
    <definedName name="BREAKERS_15A_7">#REF!</definedName>
    <definedName name="BREAKERS_15A_8" localSheetId="0">#REF!</definedName>
    <definedName name="BREAKERS_15A_8">#REF!</definedName>
    <definedName name="BREAKERS_15A_9" localSheetId="0">#REF!</definedName>
    <definedName name="BREAKERS_15A_9">#REF!</definedName>
    <definedName name="BREAKERS_20A" localSheetId="0">#REF!</definedName>
    <definedName name="BREAKERS_20A">#REF!</definedName>
    <definedName name="BREAKERS_20A_10" localSheetId="0">#REF!</definedName>
    <definedName name="BREAKERS_20A_10">#REF!</definedName>
    <definedName name="BREAKERS_20A_11" localSheetId="0">#REF!</definedName>
    <definedName name="BREAKERS_20A_11">#REF!</definedName>
    <definedName name="BREAKERS_20A_6" localSheetId="0">#REF!</definedName>
    <definedName name="BREAKERS_20A_6">#REF!</definedName>
    <definedName name="BREAKERS_20A_7" localSheetId="0">#REF!</definedName>
    <definedName name="BREAKERS_20A_7">#REF!</definedName>
    <definedName name="BREAKERS_20A_8" localSheetId="0">#REF!</definedName>
    <definedName name="BREAKERS_20A_8">#REF!</definedName>
    <definedName name="BREAKERS_20A_9" localSheetId="0">#REF!</definedName>
    <definedName name="BREAKERS_20A_9">#REF!</definedName>
    <definedName name="BREAKERS_30A" localSheetId="0">#REF!</definedName>
    <definedName name="BREAKERS_30A">#REF!</definedName>
    <definedName name="BREAKERS_30A_10" localSheetId="0">#REF!</definedName>
    <definedName name="BREAKERS_30A_10">#REF!</definedName>
    <definedName name="BREAKERS_30A_11" localSheetId="0">#REF!</definedName>
    <definedName name="BREAKERS_30A_11">#REF!</definedName>
    <definedName name="BREAKERS_30A_6" localSheetId="0">#REF!</definedName>
    <definedName name="BREAKERS_30A_6">#REF!</definedName>
    <definedName name="BREAKERS_30A_7" localSheetId="0">#REF!</definedName>
    <definedName name="BREAKERS_30A_7">#REF!</definedName>
    <definedName name="BREAKERS_30A_8" localSheetId="0">#REF!</definedName>
    <definedName name="BREAKERS_30A_8">#REF!</definedName>
    <definedName name="BREAKERS_30A_9" localSheetId="0">#REF!</definedName>
    <definedName name="BREAKERS_30A_9">#REF!</definedName>
    <definedName name="BREAKERS_6" localSheetId="0">#REF!</definedName>
    <definedName name="BREAKERS_6">#REF!</definedName>
    <definedName name="BREAKERS_7" localSheetId="0">#REF!</definedName>
    <definedName name="BREAKERS_7">#REF!</definedName>
    <definedName name="BREAKERS_8" localSheetId="0">#REF!</definedName>
    <definedName name="BREAKERS_8">#REF!</definedName>
    <definedName name="BREAKERS_9" localSheetId="0">#REF!</definedName>
    <definedName name="BREAKERS_9">#REF!</definedName>
    <definedName name="BRIGADATOPOGRAFICA">[8]M.O.!$C$9</definedName>
    <definedName name="BRIGADATOPOGRAFICA_6" localSheetId="0">#REF!</definedName>
    <definedName name="BRIGADATOPOGRAFICA_6">#REF!</definedName>
    <definedName name="BVNBVNBV" localSheetId="0">[13]M.O.!#REF!</definedName>
    <definedName name="BVNBVNBV">[13]M.O.!#REF!</definedName>
    <definedName name="BVNBVNBV_6" localSheetId="0">#REF!</definedName>
    <definedName name="BVNBVNBV_6">#REF!</definedName>
    <definedName name="C._ADICIONAL">#N/A</definedName>
    <definedName name="C._ADICIONAL_6">NA()</definedName>
    <definedName name="caballeteasbecto" localSheetId="0">[14]precios!#REF!</definedName>
    <definedName name="caballeteasbecto">[14]precios!#REF!</definedName>
    <definedName name="caballeteasbecto_8" localSheetId="0">#REF!</definedName>
    <definedName name="caballeteasbecto_8">#REF!</definedName>
    <definedName name="caballeteasbeto" localSheetId="0">[14]precios!#REF!</definedName>
    <definedName name="caballeteasbeto">[14]precios!#REF!</definedName>
    <definedName name="caballeteasbeto_8" localSheetId="0">#REF!</definedName>
    <definedName name="caballeteasbeto_8">#REF!</definedName>
    <definedName name="CAJA_2x4_12" localSheetId="0">#REF!</definedName>
    <definedName name="CAJA_2x4_12">#REF!</definedName>
    <definedName name="CAJA_2x4_12_10" localSheetId="0">#REF!</definedName>
    <definedName name="CAJA_2x4_12_10">#REF!</definedName>
    <definedName name="CAJA_2x4_12_11" localSheetId="0">#REF!</definedName>
    <definedName name="CAJA_2x4_12_11">#REF!</definedName>
    <definedName name="CAJA_2x4_12_6" localSheetId="0">#REF!</definedName>
    <definedName name="CAJA_2x4_12_6">#REF!</definedName>
    <definedName name="CAJA_2x4_12_7" localSheetId="0">#REF!</definedName>
    <definedName name="CAJA_2x4_12_7">#REF!</definedName>
    <definedName name="CAJA_2x4_12_8" localSheetId="0">#REF!</definedName>
    <definedName name="CAJA_2x4_12_8">#REF!</definedName>
    <definedName name="CAJA_2x4_12_9" localSheetId="0">#REF!</definedName>
    <definedName name="CAJA_2x4_12_9">#REF!</definedName>
    <definedName name="CAJA_2x4_34" localSheetId="0">#REF!</definedName>
    <definedName name="CAJA_2x4_34">#REF!</definedName>
    <definedName name="CAJA_2x4_34_10" localSheetId="0">#REF!</definedName>
    <definedName name="CAJA_2x4_34_10">#REF!</definedName>
    <definedName name="CAJA_2x4_34_11" localSheetId="0">#REF!</definedName>
    <definedName name="CAJA_2x4_34_11">#REF!</definedName>
    <definedName name="CAJA_2x4_34_6" localSheetId="0">#REF!</definedName>
    <definedName name="CAJA_2x4_34_6">#REF!</definedName>
    <definedName name="CAJA_2x4_34_7" localSheetId="0">#REF!</definedName>
    <definedName name="CAJA_2x4_34_7">#REF!</definedName>
    <definedName name="CAJA_2x4_34_8" localSheetId="0">#REF!</definedName>
    <definedName name="CAJA_2x4_34_8">#REF!</definedName>
    <definedName name="CAJA_2x4_34_9" localSheetId="0">#REF!</definedName>
    <definedName name="CAJA_2x4_34_9">#REF!</definedName>
    <definedName name="CAJA_OCTAGONAL" localSheetId="0">#REF!</definedName>
    <definedName name="CAJA_OCTAGONAL">#REF!</definedName>
    <definedName name="CAJA_OCTAGONAL_10" localSheetId="0">#REF!</definedName>
    <definedName name="CAJA_OCTAGONAL_10">#REF!</definedName>
    <definedName name="CAJA_OCTAGONAL_11" localSheetId="0">#REF!</definedName>
    <definedName name="CAJA_OCTAGONAL_11">#REF!</definedName>
    <definedName name="CAJA_OCTAGONAL_6" localSheetId="0">#REF!</definedName>
    <definedName name="CAJA_OCTAGONAL_6">#REF!</definedName>
    <definedName name="CAJA_OCTAGONAL_7" localSheetId="0">#REF!</definedName>
    <definedName name="CAJA_OCTAGONAL_7">#REF!</definedName>
    <definedName name="CAJA_OCTAGONAL_8" localSheetId="0">#REF!</definedName>
    <definedName name="CAJA_OCTAGONAL_8">#REF!</definedName>
    <definedName name="CAJA_OCTAGONAL_9" localSheetId="0">#REF!</definedName>
    <definedName name="CAJA_OCTAGONAL_9">#REF!</definedName>
    <definedName name="Cal" localSheetId="0">#REF!</definedName>
    <definedName name="Cal">#REF!</definedName>
    <definedName name="Cal_10" localSheetId="0">#REF!</definedName>
    <definedName name="Cal_10">#REF!</definedName>
    <definedName name="Cal_11" localSheetId="0">#REF!</definedName>
    <definedName name="Cal_11">#REF!</definedName>
    <definedName name="Cal_6" localSheetId="0">#REF!</definedName>
    <definedName name="Cal_6">#REF!</definedName>
    <definedName name="Cal_7" localSheetId="0">#REF!</definedName>
    <definedName name="Cal_7">#REF!</definedName>
    <definedName name="Cal_8" localSheetId="0">#REF!</definedName>
    <definedName name="Cal_8">#REF!</definedName>
    <definedName name="Cal_9" localSheetId="0">#REF!</definedName>
    <definedName name="Cal_9">#REF!</definedName>
    <definedName name="CALICHE" localSheetId="0">#REF!</definedName>
    <definedName name="CALICHE">#REF!</definedName>
    <definedName name="CALICHE_10" localSheetId="0">#REF!</definedName>
    <definedName name="CALICHE_10">#REF!</definedName>
    <definedName name="CALICHE_11" localSheetId="0">#REF!</definedName>
    <definedName name="CALICHE_11">#REF!</definedName>
    <definedName name="CALICHE_6" localSheetId="0">#REF!</definedName>
    <definedName name="CALICHE_6">#REF!</definedName>
    <definedName name="CALICHE_7" localSheetId="0">#REF!</definedName>
    <definedName name="CALICHE_7">#REF!</definedName>
    <definedName name="CALICHE_8" localSheetId="0">#REF!</definedName>
    <definedName name="CALICHE_8">#REF!</definedName>
    <definedName name="CALICHE_9" localSheetId="0">#REF!</definedName>
    <definedName name="CALICHE_9">#REF!</definedName>
    <definedName name="CAMION_BOTE" localSheetId="0">#REF!</definedName>
    <definedName name="CAMION_BOTE">#REF!</definedName>
    <definedName name="CAMION_BOTE_10" localSheetId="0">#REF!</definedName>
    <definedName name="CAMION_BOTE_10">#REF!</definedName>
    <definedName name="CAMION_BOTE_11" localSheetId="0">#REF!</definedName>
    <definedName name="CAMION_BOTE_11">#REF!</definedName>
    <definedName name="CAMION_BOTE_6" localSheetId="0">#REF!</definedName>
    <definedName name="CAMION_BOTE_6">#REF!</definedName>
    <definedName name="CAMION_BOTE_7" localSheetId="0">#REF!</definedName>
    <definedName name="CAMION_BOTE_7">#REF!</definedName>
    <definedName name="CAMION_BOTE_8" localSheetId="0">#REF!</definedName>
    <definedName name="CAMION_BOTE_8">#REF!</definedName>
    <definedName name="CAMION_BOTE_9" localSheetId="0">#REF!</definedName>
    <definedName name="CAMION_BOTE_9">#REF!</definedName>
    <definedName name="CARACOL" localSheetId="0">[8]M.O.!#REF!</definedName>
    <definedName name="CARACOL">[8]M.O.!#REF!</definedName>
    <definedName name="CARANTEPECHO" localSheetId="0">[8]M.O.!#REF!</definedName>
    <definedName name="CARANTEPECHO">[8]M.O.!#REF!</definedName>
    <definedName name="CARANTEPECHO_6" localSheetId="0">#REF!</definedName>
    <definedName name="CARANTEPECHO_6">#REF!</definedName>
    <definedName name="CARANTEPECHO_8" localSheetId="0">#REF!</definedName>
    <definedName name="CARANTEPECHO_8">#REF!</definedName>
    <definedName name="CARCOL30" localSheetId="0">[8]M.O.!#REF!</definedName>
    <definedName name="CARCOL30">[8]M.O.!#REF!</definedName>
    <definedName name="CARCOL30_6" localSheetId="0">#REF!</definedName>
    <definedName name="CARCOL30_6">#REF!</definedName>
    <definedName name="CARCOL30_8" localSheetId="0">#REF!</definedName>
    <definedName name="CARCOL30_8">#REF!</definedName>
    <definedName name="CARCOL50" localSheetId="0">[8]M.O.!#REF!</definedName>
    <definedName name="CARCOL50">[8]M.O.!#REF!</definedName>
    <definedName name="CARCOL50_6" localSheetId="0">#REF!</definedName>
    <definedName name="CARCOL50_6">#REF!</definedName>
    <definedName name="CARCOL50_8" localSheetId="0">#REF!</definedName>
    <definedName name="CARCOL50_8">#REF!</definedName>
    <definedName name="CARCOL51" localSheetId="0">[8]M.O.!#REF!</definedName>
    <definedName name="CARCOL51">[8]M.O.!#REF!</definedName>
    <definedName name="CARCOLAMARRE" localSheetId="0">[8]M.O.!#REF!</definedName>
    <definedName name="CARCOLAMARRE">[8]M.O.!#REF!</definedName>
    <definedName name="CARCOLAMARRE_6" localSheetId="0">#REF!</definedName>
    <definedName name="CARCOLAMARRE_6">#REF!</definedName>
    <definedName name="CARCOLAMARRE_8" localSheetId="0">#REF!</definedName>
    <definedName name="CARCOLAMARRE_8">#REF!</definedName>
    <definedName name="CARGA_SOCIAL" localSheetId="0">#REF!</definedName>
    <definedName name="CARGA_SOCIAL">#REF!</definedName>
    <definedName name="CARGA_SOCIAL_10" localSheetId="0">#REF!</definedName>
    <definedName name="CARGA_SOCIAL_10">#REF!</definedName>
    <definedName name="CARGA_SOCIAL_11" localSheetId="0">#REF!</definedName>
    <definedName name="CARGA_SOCIAL_11">#REF!</definedName>
    <definedName name="CARGA_SOCIAL_6" localSheetId="0">#REF!</definedName>
    <definedName name="CARGA_SOCIAL_6">#REF!</definedName>
    <definedName name="CARGA_SOCIAL_7" localSheetId="0">#REF!</definedName>
    <definedName name="CARGA_SOCIAL_7">#REF!</definedName>
    <definedName name="CARGA_SOCIAL_8" localSheetId="0">#REF!</definedName>
    <definedName name="CARGA_SOCIAL_8">#REF!</definedName>
    <definedName name="CARGA_SOCIAL_9" localSheetId="0">#REF!</definedName>
    <definedName name="CARGA_SOCIAL_9">#REF!</definedName>
    <definedName name="CARLOSAPLA" localSheetId="0">[8]M.O.!#REF!</definedName>
    <definedName name="CARLOSAPLA">[8]M.O.!#REF!</definedName>
    <definedName name="CARLOSAPLA_6" localSheetId="0">#REF!</definedName>
    <definedName name="CARLOSAPLA_6">#REF!</definedName>
    <definedName name="CARLOSAPLA_8" localSheetId="0">#REF!</definedName>
    <definedName name="CARLOSAPLA_8">#REF!</definedName>
    <definedName name="CARLOSAVARIASAGUAS" localSheetId="0">[8]M.O.!#REF!</definedName>
    <definedName name="CARLOSAVARIASAGUAS">[8]M.O.!#REF!</definedName>
    <definedName name="CARLOSAVARIASAGUAS_6" localSheetId="0">#REF!</definedName>
    <definedName name="CARLOSAVARIASAGUAS_6">#REF!</definedName>
    <definedName name="CARLOSAVARIASAGUAS_8" localSheetId="0">#REF!</definedName>
    <definedName name="CARLOSAVARIASAGUAS_8">#REF!</definedName>
    <definedName name="CARMURO" localSheetId="0">[8]M.O.!#REF!</definedName>
    <definedName name="CARMURO">[8]M.O.!#REF!</definedName>
    <definedName name="CARMURO_6" localSheetId="0">#REF!</definedName>
    <definedName name="CARMURO_6">#REF!</definedName>
    <definedName name="CARMURO_8" localSheetId="0">#REF!</definedName>
    <definedName name="CARMURO_8">#REF!</definedName>
    <definedName name="CARP1" localSheetId="0">[10]INS!#REF!</definedName>
    <definedName name="CARP1">[10]INS!#REF!</definedName>
    <definedName name="CARP1_6" localSheetId="0">#REF!</definedName>
    <definedName name="CARP1_6">#REF!</definedName>
    <definedName name="CARP1_8" localSheetId="0">#REF!</definedName>
    <definedName name="CARP1_8">#REF!</definedName>
    <definedName name="CARP2" localSheetId="0">[10]INS!#REF!</definedName>
    <definedName name="CARP2">[10]INS!#REF!</definedName>
    <definedName name="CARP2_6" localSheetId="0">#REF!</definedName>
    <definedName name="CARP2_6">#REF!</definedName>
    <definedName name="CARP2_8" localSheetId="0">#REF!</definedName>
    <definedName name="CARP2_8">#REF!</definedName>
    <definedName name="CARPDINTEL" localSheetId="0">[8]M.O.!#REF!</definedName>
    <definedName name="CARPDINTEL">[8]M.O.!#REF!</definedName>
    <definedName name="CARPDINTEL_6" localSheetId="0">#REF!</definedName>
    <definedName name="CARPDINTEL_6">#REF!</definedName>
    <definedName name="CARPDINTEL_8" localSheetId="0">#REF!</definedName>
    <definedName name="CARPDINTEL_8">#REF!</definedName>
    <definedName name="CARPINTERIA_COL_PERIMETRO" localSheetId="0">#REF!</definedName>
    <definedName name="CARPINTERIA_COL_PERIMETRO">#REF!</definedName>
    <definedName name="CARPINTERIA_COL_PERIMETRO_10" localSheetId="0">#REF!</definedName>
    <definedName name="CARPINTERIA_COL_PERIMETRO_10">#REF!</definedName>
    <definedName name="CARPINTERIA_COL_PERIMETRO_11" localSheetId="0">#REF!</definedName>
    <definedName name="CARPINTERIA_COL_PERIMETRO_11">#REF!</definedName>
    <definedName name="CARPINTERIA_COL_PERIMETRO_6" localSheetId="0">#REF!</definedName>
    <definedName name="CARPINTERIA_COL_PERIMETRO_6">#REF!</definedName>
    <definedName name="CARPINTERIA_COL_PERIMETRO_7" localSheetId="0">#REF!</definedName>
    <definedName name="CARPINTERIA_COL_PERIMETRO_7">#REF!</definedName>
    <definedName name="CARPINTERIA_COL_PERIMETRO_8" localSheetId="0">#REF!</definedName>
    <definedName name="CARPINTERIA_COL_PERIMETRO_8">#REF!</definedName>
    <definedName name="CARPINTERIA_COL_PERIMETRO_9" localSheetId="0">#REF!</definedName>
    <definedName name="CARPINTERIA_COL_PERIMETRO_9">#REF!</definedName>
    <definedName name="CARPINTERIA_INSTAL_COL_PERIMETRO" localSheetId="0">#REF!</definedName>
    <definedName name="CARPINTERIA_INSTAL_COL_PERIMETRO">#REF!</definedName>
    <definedName name="CARPINTERIA_INSTAL_COL_PERIMETRO_10" localSheetId="0">#REF!</definedName>
    <definedName name="CARPINTERIA_INSTAL_COL_PERIMETRO_10">#REF!</definedName>
    <definedName name="CARPINTERIA_INSTAL_COL_PERIMETRO_11" localSheetId="0">#REF!</definedName>
    <definedName name="CARPINTERIA_INSTAL_COL_PERIMETRO_11">#REF!</definedName>
    <definedName name="CARPINTERIA_INSTAL_COL_PERIMETRO_6" localSheetId="0">#REF!</definedName>
    <definedName name="CARPINTERIA_INSTAL_COL_PERIMETRO_6">#REF!</definedName>
    <definedName name="CARPINTERIA_INSTAL_COL_PERIMETRO_7" localSheetId="0">#REF!</definedName>
    <definedName name="CARPINTERIA_INSTAL_COL_PERIMETRO_7">#REF!</definedName>
    <definedName name="CARPINTERIA_INSTAL_COL_PERIMETRO_8" localSheetId="0">#REF!</definedName>
    <definedName name="CARPINTERIA_INSTAL_COL_PERIMETRO_8">#REF!</definedName>
    <definedName name="CARPINTERIA_INSTAL_COL_PERIMETRO_9" localSheetId="0">#REF!</definedName>
    <definedName name="CARPINTERIA_INSTAL_COL_PERIMETRO_9">#REF!</definedName>
    <definedName name="CARPVIGA2040" localSheetId="0">[8]M.O.!#REF!</definedName>
    <definedName name="CARPVIGA2040">[8]M.O.!#REF!</definedName>
    <definedName name="CARPVIGA2040_6" localSheetId="0">#REF!</definedName>
    <definedName name="CARPVIGA2040_6">#REF!</definedName>
    <definedName name="CARPVIGA2040_8" localSheetId="0">#REF!</definedName>
    <definedName name="CARPVIGA2040_8">#REF!</definedName>
    <definedName name="CARPVIGA3050" localSheetId="0">[8]M.O.!#REF!</definedName>
    <definedName name="CARPVIGA3050">[8]M.O.!#REF!</definedName>
    <definedName name="CARPVIGA3050_6" localSheetId="0">#REF!</definedName>
    <definedName name="CARPVIGA3050_6">#REF!</definedName>
    <definedName name="CARPVIGA3050_8" localSheetId="0">#REF!</definedName>
    <definedName name="CARPVIGA3050_8">#REF!</definedName>
    <definedName name="CARPVIGA3060" localSheetId="0">[8]M.O.!#REF!</definedName>
    <definedName name="CARPVIGA3060">[8]M.O.!#REF!</definedName>
    <definedName name="CARPVIGA3060_6" localSheetId="0">#REF!</definedName>
    <definedName name="CARPVIGA3060_6">#REF!</definedName>
    <definedName name="CARPVIGA3060_8" localSheetId="0">#REF!</definedName>
    <definedName name="CARPVIGA3060_8">#REF!</definedName>
    <definedName name="CARPVIGA4080" localSheetId="0">[8]M.O.!#REF!</definedName>
    <definedName name="CARPVIGA4080">[8]M.O.!#REF!</definedName>
    <definedName name="CARPVIGA4080_6" localSheetId="0">#REF!</definedName>
    <definedName name="CARPVIGA4080_6">#REF!</definedName>
    <definedName name="CARPVIGA4080_8" localSheetId="0">#REF!</definedName>
    <definedName name="CARPVIGA4080_8">#REF!</definedName>
    <definedName name="CARRAMPA" localSheetId="0">[8]M.O.!#REF!</definedName>
    <definedName name="CARRAMPA">[8]M.O.!#REF!</definedName>
    <definedName name="CARRAMPA_6" localSheetId="0">#REF!</definedName>
    <definedName name="CARRAMPA_6">#REF!</definedName>
    <definedName name="CARRAMPA_8" localSheetId="0">#REF!</definedName>
    <definedName name="CARRAMPA_8">#REF!</definedName>
    <definedName name="CARRETILLA" localSheetId="0">#REF!</definedName>
    <definedName name="CARRETILLA">#REF!</definedName>
    <definedName name="CARRETILLA_10" localSheetId="0">#REF!</definedName>
    <definedName name="CARRETILLA_10">#REF!</definedName>
    <definedName name="CARRETILLA_11" localSheetId="0">#REF!</definedName>
    <definedName name="CARRETILLA_11">#REF!</definedName>
    <definedName name="CARRETILLA_6" localSheetId="0">#REF!</definedName>
    <definedName name="CARRETILLA_6">#REF!</definedName>
    <definedName name="CARRETILLA_7" localSheetId="0">#REF!</definedName>
    <definedName name="CARRETILLA_7">#REF!</definedName>
    <definedName name="CARRETILLA_8" localSheetId="0">#REF!</definedName>
    <definedName name="CARRETILLA_8">#REF!</definedName>
    <definedName name="CARRETILLA_9" localSheetId="0">#REF!</definedName>
    <definedName name="CARRETILLA_9">#REF!</definedName>
    <definedName name="CASABE" localSheetId="0">#REF!</definedName>
    <definedName name="CASABE">#REF!</definedName>
    <definedName name="CASABE_8" localSheetId="0">#REF!</definedName>
    <definedName name="CASABE_8">#REF!</definedName>
    <definedName name="CASBESTO" localSheetId="0">[8]M.O.!#REF!</definedName>
    <definedName name="CASBESTO">[8]M.O.!#REF!</definedName>
    <definedName name="CASBESTO_6" localSheetId="0">#REF!</definedName>
    <definedName name="CASBESTO_6">#REF!</definedName>
    <definedName name="CASBESTO_8" localSheetId="0">#REF!</definedName>
    <definedName name="CASBESTO_8">#REF!</definedName>
    <definedName name="CBLOCK10" localSheetId="0">[10]INS!#REF!</definedName>
    <definedName name="CBLOCK10">[10]INS!#REF!</definedName>
    <definedName name="CBLOCK10_6" localSheetId="0">#REF!</definedName>
    <definedName name="CBLOCK10_6">#REF!</definedName>
    <definedName name="CBLOCK10_8" localSheetId="0">#REF!</definedName>
    <definedName name="CBLOCK10_8">#REF!</definedName>
    <definedName name="cell">'[15]LISTADO INSUMOS DEL 2000'!$I$29</definedName>
    <definedName name="CEMENTO" localSheetId="0">#REF!</definedName>
    <definedName name="CEMENTO">#REF!</definedName>
    <definedName name="CEMENTO_10" localSheetId="0">#REF!</definedName>
    <definedName name="CEMENTO_10">#REF!</definedName>
    <definedName name="CEMENTO_11" localSheetId="0">#REF!</definedName>
    <definedName name="CEMENTO_11">#REF!</definedName>
    <definedName name="CEMENTO_6" localSheetId="0">#REF!</definedName>
    <definedName name="CEMENTO_6">#REF!</definedName>
    <definedName name="CEMENTO_7" localSheetId="0">#REF!</definedName>
    <definedName name="CEMENTO_7">#REF!</definedName>
    <definedName name="CEMENTO_8" localSheetId="0">#REF!</definedName>
    <definedName name="CEMENTO_8">#REF!</definedName>
    <definedName name="CEMENTO_9" localSheetId="0">#REF!</definedName>
    <definedName name="CEMENTO_9">#REF!</definedName>
    <definedName name="CEMENTO_BLANCO" localSheetId="0">#REF!</definedName>
    <definedName name="CEMENTO_BLANCO">#REF!</definedName>
    <definedName name="CEMENTO_BLANCO_10" localSheetId="0">#REF!</definedName>
    <definedName name="CEMENTO_BLANCO_10">#REF!</definedName>
    <definedName name="CEMENTO_BLANCO_11" localSheetId="0">#REF!</definedName>
    <definedName name="CEMENTO_BLANCO_11">#REF!</definedName>
    <definedName name="CEMENTO_BLANCO_6" localSheetId="0">#REF!</definedName>
    <definedName name="CEMENTO_BLANCO_6">#REF!</definedName>
    <definedName name="CEMENTO_BLANCO_7" localSheetId="0">#REF!</definedName>
    <definedName name="CEMENTO_BLANCO_7">#REF!</definedName>
    <definedName name="CEMENTO_BLANCO_8" localSheetId="0">#REF!</definedName>
    <definedName name="CEMENTO_BLANCO_8">#REF!</definedName>
    <definedName name="CEMENTO_BLANCO_9" localSheetId="0">#REF!</definedName>
    <definedName name="CEMENTO_BLANCO_9">#REF!</definedName>
    <definedName name="CEMENTO_PVC" localSheetId="0">#REF!</definedName>
    <definedName name="CEMENTO_PVC">#REF!</definedName>
    <definedName name="CEMENTO_PVC_10" localSheetId="0">#REF!</definedName>
    <definedName name="CEMENTO_PVC_10">#REF!</definedName>
    <definedName name="CEMENTO_PVC_11" localSheetId="0">#REF!</definedName>
    <definedName name="CEMENTO_PVC_11">#REF!</definedName>
    <definedName name="CEMENTO_PVC_6" localSheetId="0">#REF!</definedName>
    <definedName name="CEMENTO_PVC_6">#REF!</definedName>
    <definedName name="CEMENTO_PVC_7" localSheetId="0">#REF!</definedName>
    <definedName name="CEMENTO_PVC_7">#REF!</definedName>
    <definedName name="CEMENTO_PVC_8" localSheetId="0">#REF!</definedName>
    <definedName name="CEMENTO_PVC_8">#REF!</definedName>
    <definedName name="CEMENTO_PVC_9" localSheetId="0">#REF!</definedName>
    <definedName name="CEMENTO_PVC_9">#REF!</definedName>
    <definedName name="CEN" localSheetId="0">#REF!</definedName>
    <definedName name="CEN">#REF!</definedName>
    <definedName name="CERAMICA_20x20_BLANCA" localSheetId="0">#REF!</definedName>
    <definedName name="CERAMICA_20x20_BLANCA">#REF!</definedName>
    <definedName name="CERAMICA_20x20_BLANCA_10" localSheetId="0">#REF!</definedName>
    <definedName name="CERAMICA_20x20_BLANCA_10">#REF!</definedName>
    <definedName name="CERAMICA_20x20_BLANCA_11" localSheetId="0">#REF!</definedName>
    <definedName name="CERAMICA_20x20_BLANCA_11">#REF!</definedName>
    <definedName name="CERAMICA_20x20_BLANCA_6" localSheetId="0">#REF!</definedName>
    <definedName name="CERAMICA_20x20_BLANCA_6">#REF!</definedName>
    <definedName name="CERAMICA_20x20_BLANCA_7" localSheetId="0">#REF!</definedName>
    <definedName name="CERAMICA_20x20_BLANCA_7">#REF!</definedName>
    <definedName name="CERAMICA_20x20_BLANCA_8" localSheetId="0">#REF!</definedName>
    <definedName name="CERAMICA_20x20_BLANCA_8">#REF!</definedName>
    <definedName name="CERAMICA_20x20_BLANCA_9" localSheetId="0">#REF!</definedName>
    <definedName name="CERAMICA_20x20_BLANCA_9">#REF!</definedName>
    <definedName name="CERAMICA_ANTIDESLIZANTE" localSheetId="0">#REF!</definedName>
    <definedName name="CERAMICA_ANTIDESLIZANTE">#REF!</definedName>
    <definedName name="CERAMICA_ANTIDESLIZANTE_10" localSheetId="0">#REF!</definedName>
    <definedName name="CERAMICA_ANTIDESLIZANTE_10">#REF!</definedName>
    <definedName name="CERAMICA_ANTIDESLIZANTE_11" localSheetId="0">#REF!</definedName>
    <definedName name="CERAMICA_ANTIDESLIZANTE_11">#REF!</definedName>
    <definedName name="CERAMICA_ANTIDESLIZANTE_6" localSheetId="0">#REF!</definedName>
    <definedName name="CERAMICA_ANTIDESLIZANTE_6">#REF!</definedName>
    <definedName name="CERAMICA_ANTIDESLIZANTE_7" localSheetId="0">#REF!</definedName>
    <definedName name="CERAMICA_ANTIDESLIZANTE_7">#REF!</definedName>
    <definedName name="CERAMICA_ANTIDESLIZANTE_8" localSheetId="0">#REF!</definedName>
    <definedName name="CERAMICA_ANTIDESLIZANTE_8">#REF!</definedName>
    <definedName name="CERAMICA_ANTIDESLIZANTE_9" localSheetId="0">#REF!</definedName>
    <definedName name="CERAMICA_ANTIDESLIZANTE_9">#REF!</definedName>
    <definedName name="CERAMICA_PISOS_40x40" localSheetId="0">#REF!</definedName>
    <definedName name="CERAMICA_PISOS_40x40">#REF!</definedName>
    <definedName name="CERAMICA_PISOS_40x40_10" localSheetId="0">#REF!</definedName>
    <definedName name="CERAMICA_PISOS_40x40_10">#REF!</definedName>
    <definedName name="CERAMICA_PISOS_40x40_11" localSheetId="0">#REF!</definedName>
    <definedName name="CERAMICA_PISOS_40x40_11">#REF!</definedName>
    <definedName name="CERAMICA_PISOS_40x40_6" localSheetId="0">#REF!</definedName>
    <definedName name="CERAMICA_PISOS_40x40_6">#REF!</definedName>
    <definedName name="CERAMICA_PISOS_40x40_7" localSheetId="0">#REF!</definedName>
    <definedName name="CERAMICA_PISOS_40x40_7">#REF!</definedName>
    <definedName name="CERAMICA_PISOS_40x40_8" localSheetId="0">#REF!</definedName>
    <definedName name="CERAMICA_PISOS_40x40_8">#REF!</definedName>
    <definedName name="CERAMICA_PISOS_40x40_9" localSheetId="0">#REF!</definedName>
    <definedName name="CERAMICA_PISOS_40x40_9">#REF!</definedName>
    <definedName name="CHAZO">[12]INSU!$B$104</definedName>
    <definedName name="CHAZOS" localSheetId="0">#REF!</definedName>
    <definedName name="CHAZOS">#REF!</definedName>
    <definedName name="CHAZOS_10" localSheetId="0">#REF!</definedName>
    <definedName name="CHAZOS_10">#REF!</definedName>
    <definedName name="CHAZOS_11" localSheetId="0">#REF!</definedName>
    <definedName name="CHAZOS_11">#REF!</definedName>
    <definedName name="CHAZOS_6" localSheetId="0">#REF!</definedName>
    <definedName name="CHAZOS_6">#REF!</definedName>
    <definedName name="CHAZOS_7" localSheetId="0">#REF!</definedName>
    <definedName name="CHAZOS_7">#REF!</definedName>
    <definedName name="CHAZOS_8" localSheetId="0">#REF!</definedName>
    <definedName name="CHAZOS_8">#REF!</definedName>
    <definedName name="CHAZOS_9" localSheetId="0">#REF!</definedName>
    <definedName name="CHAZOS_9">#REF!</definedName>
    <definedName name="CHEQUE_HORZ_34" localSheetId="0">#REF!</definedName>
    <definedName name="CHEQUE_HORZ_34">#REF!</definedName>
    <definedName name="CHEQUE_HORZ_34_10" localSheetId="0">#REF!</definedName>
    <definedName name="CHEQUE_HORZ_34_10">#REF!</definedName>
    <definedName name="CHEQUE_HORZ_34_11" localSheetId="0">#REF!</definedName>
    <definedName name="CHEQUE_HORZ_34_11">#REF!</definedName>
    <definedName name="CHEQUE_HORZ_34_6" localSheetId="0">#REF!</definedName>
    <definedName name="CHEQUE_HORZ_34_6">#REF!</definedName>
    <definedName name="CHEQUE_HORZ_34_7" localSheetId="0">#REF!</definedName>
    <definedName name="CHEQUE_HORZ_34_7">#REF!</definedName>
    <definedName name="CHEQUE_HORZ_34_8" localSheetId="0">#REF!</definedName>
    <definedName name="CHEQUE_HORZ_34_8">#REF!</definedName>
    <definedName name="CHEQUE_HORZ_34_9" localSheetId="0">#REF!</definedName>
    <definedName name="CHEQUE_HORZ_34_9">#REF!</definedName>
    <definedName name="CHEQUE_VERT_34" localSheetId="0">#REF!</definedName>
    <definedName name="CHEQUE_VERT_34">#REF!</definedName>
    <definedName name="CHEQUE_VERT_34_10" localSheetId="0">#REF!</definedName>
    <definedName name="CHEQUE_VERT_34_10">#REF!</definedName>
    <definedName name="CHEQUE_VERT_34_11" localSheetId="0">#REF!</definedName>
    <definedName name="CHEQUE_VERT_34_11">#REF!</definedName>
    <definedName name="CHEQUE_VERT_34_6" localSheetId="0">#REF!</definedName>
    <definedName name="CHEQUE_VERT_34_6">#REF!</definedName>
    <definedName name="CHEQUE_VERT_34_7" localSheetId="0">#REF!</definedName>
    <definedName name="CHEQUE_VERT_34_7">#REF!</definedName>
    <definedName name="CHEQUE_VERT_34_8" localSheetId="0">#REF!</definedName>
    <definedName name="CHEQUE_VERT_34_8">#REF!</definedName>
    <definedName name="CHEQUE_VERT_34_9" localSheetId="0">#REF!</definedName>
    <definedName name="CHEQUE_VERT_34_9">#REF!</definedName>
    <definedName name="CLAVO_ACERO">[6]INSU!$D$130</definedName>
    <definedName name="CLAVO_ACERO_10" localSheetId="0">#REF!</definedName>
    <definedName name="CLAVO_ACERO_10">#REF!</definedName>
    <definedName name="CLAVO_ACERO_11" localSheetId="0">#REF!</definedName>
    <definedName name="CLAVO_ACERO_11">#REF!</definedName>
    <definedName name="CLAVO_ACERO_5" localSheetId="0">#REF!</definedName>
    <definedName name="CLAVO_ACERO_5">#REF!</definedName>
    <definedName name="CLAVO_ACERO_6" localSheetId="0">#REF!</definedName>
    <definedName name="CLAVO_ACERO_6">#REF!</definedName>
    <definedName name="CLAVO_ACERO_7" localSheetId="0">#REF!</definedName>
    <definedName name="CLAVO_ACERO_7">#REF!</definedName>
    <definedName name="CLAVO_ACERO_8" localSheetId="0">#REF!</definedName>
    <definedName name="CLAVO_ACERO_8">#REF!</definedName>
    <definedName name="CLAVO_ACERO_9" localSheetId="0">#REF!</definedName>
    <definedName name="CLAVO_ACERO_9">#REF!</definedName>
    <definedName name="CLAVO_CORRIENTE">[6]INSU!$D$131</definedName>
    <definedName name="CLAVO_CORRIENTE_10" localSheetId="0">#REF!</definedName>
    <definedName name="CLAVO_CORRIENTE_10">#REF!</definedName>
    <definedName name="CLAVO_CORRIENTE_11" localSheetId="0">#REF!</definedName>
    <definedName name="CLAVO_CORRIENTE_11">#REF!</definedName>
    <definedName name="CLAVO_CORRIENTE_5" localSheetId="0">#REF!</definedName>
    <definedName name="CLAVO_CORRIENTE_5">#REF!</definedName>
    <definedName name="CLAVO_CORRIENTE_6" localSheetId="0">#REF!</definedName>
    <definedName name="CLAVO_CORRIENTE_6">#REF!</definedName>
    <definedName name="CLAVO_CORRIENTE_7" localSheetId="0">#REF!</definedName>
    <definedName name="CLAVO_CORRIENTE_7">#REF!</definedName>
    <definedName name="CLAVO_CORRIENTE_8" localSheetId="0">#REF!</definedName>
    <definedName name="CLAVO_CORRIENTE_8">#REF!</definedName>
    <definedName name="CLAVO_CORRIENTE_9" localSheetId="0">#REF!</definedName>
    <definedName name="CLAVO_CORRIENTE_9">#REF!</definedName>
    <definedName name="CLAVO_ZINC" localSheetId="0">#REF!</definedName>
    <definedName name="CLAVO_ZINC">#REF!</definedName>
    <definedName name="CLAVO_ZINC_10" localSheetId="0">#REF!</definedName>
    <definedName name="CLAVO_ZINC_10">#REF!</definedName>
    <definedName name="CLAVO_ZINC_11" localSheetId="0">#REF!</definedName>
    <definedName name="CLAVO_ZINC_11">#REF!</definedName>
    <definedName name="CLAVO_ZINC_6" localSheetId="0">#REF!</definedName>
    <definedName name="CLAVO_ZINC_6">#REF!</definedName>
    <definedName name="CLAVO_ZINC_7" localSheetId="0">#REF!</definedName>
    <definedName name="CLAVO_ZINC_7">#REF!</definedName>
    <definedName name="CLAVO_ZINC_8" localSheetId="0">#REF!</definedName>
    <definedName name="CLAVO_ZINC_8">#REF!</definedName>
    <definedName name="CLAVO_ZINC_9" localSheetId="0">#REF!</definedName>
    <definedName name="CLAVO_ZINC_9">#REF!</definedName>
    <definedName name="clavos" localSheetId="0">#REF!</definedName>
    <definedName name="clavos">#REF!</definedName>
    <definedName name="clavos_6" localSheetId="0">#REF!</definedName>
    <definedName name="clavos_6">#REF!</definedName>
    <definedName name="clavos_8" localSheetId="0">#REF!</definedName>
    <definedName name="clavos_8">#REF!</definedName>
    <definedName name="CLAVOZINC">[16]INS!$D$767</definedName>
    <definedName name="CODIGO">#N/A</definedName>
    <definedName name="CODIGO_6">NA()</definedName>
    <definedName name="CODO_ACERO_16x25a70" localSheetId="0">#REF!</definedName>
    <definedName name="CODO_ACERO_16x25a70">#REF!</definedName>
    <definedName name="CODO_ACERO_16x25a70_10" localSheetId="0">#REF!</definedName>
    <definedName name="CODO_ACERO_16x25a70_10">#REF!</definedName>
    <definedName name="CODO_ACERO_16x25a70_11" localSheetId="0">#REF!</definedName>
    <definedName name="CODO_ACERO_16x25a70_11">#REF!</definedName>
    <definedName name="CODO_ACERO_16x25a70_6" localSheetId="0">#REF!</definedName>
    <definedName name="CODO_ACERO_16x25a70_6">#REF!</definedName>
    <definedName name="CODO_ACERO_16x25a70_7" localSheetId="0">#REF!</definedName>
    <definedName name="CODO_ACERO_16x25a70_7">#REF!</definedName>
    <definedName name="CODO_ACERO_16x25a70_8" localSheetId="0">#REF!</definedName>
    <definedName name="CODO_ACERO_16x25a70_8">#REF!</definedName>
    <definedName name="CODO_ACERO_16x25a70_9" localSheetId="0">#REF!</definedName>
    <definedName name="CODO_ACERO_16x25a70_9">#REF!</definedName>
    <definedName name="CODO_ACERO_16x25menos" localSheetId="0">#REF!</definedName>
    <definedName name="CODO_ACERO_16x25menos">#REF!</definedName>
    <definedName name="CODO_ACERO_16x25menos_10" localSheetId="0">#REF!</definedName>
    <definedName name="CODO_ACERO_16x25menos_10">#REF!</definedName>
    <definedName name="CODO_ACERO_16x25menos_11" localSheetId="0">#REF!</definedName>
    <definedName name="CODO_ACERO_16x25menos_11">#REF!</definedName>
    <definedName name="CODO_ACERO_16x25menos_6" localSheetId="0">#REF!</definedName>
    <definedName name="CODO_ACERO_16x25menos_6">#REF!</definedName>
    <definedName name="CODO_ACERO_16x25menos_7" localSheetId="0">#REF!</definedName>
    <definedName name="CODO_ACERO_16x25menos_7">#REF!</definedName>
    <definedName name="CODO_ACERO_16x25menos_8" localSheetId="0">#REF!</definedName>
    <definedName name="CODO_ACERO_16x25menos_8">#REF!</definedName>
    <definedName name="CODO_ACERO_16x25menos_9" localSheetId="0">#REF!</definedName>
    <definedName name="CODO_ACERO_16x25menos_9">#REF!</definedName>
    <definedName name="CODO_ACERO_16x45" localSheetId="0">#REF!</definedName>
    <definedName name="CODO_ACERO_16x45">#REF!</definedName>
    <definedName name="CODO_ACERO_16x45_10" localSheetId="0">#REF!</definedName>
    <definedName name="CODO_ACERO_16x45_10">#REF!</definedName>
    <definedName name="CODO_ACERO_16x45_11" localSheetId="0">#REF!</definedName>
    <definedName name="CODO_ACERO_16x45_11">#REF!</definedName>
    <definedName name="CODO_ACERO_16x45_6" localSheetId="0">#REF!</definedName>
    <definedName name="CODO_ACERO_16x45_6">#REF!</definedName>
    <definedName name="CODO_ACERO_16x45_7" localSheetId="0">#REF!</definedName>
    <definedName name="CODO_ACERO_16x45_7">#REF!</definedName>
    <definedName name="CODO_ACERO_16x45_8" localSheetId="0">#REF!</definedName>
    <definedName name="CODO_ACERO_16x45_8">#REF!</definedName>
    <definedName name="CODO_ACERO_16x45_9" localSheetId="0">#REF!</definedName>
    <definedName name="CODO_ACERO_16x45_9">#REF!</definedName>
    <definedName name="CODO_ACERO_16x70mas" localSheetId="0">#REF!</definedName>
    <definedName name="CODO_ACERO_16x70mas">#REF!</definedName>
    <definedName name="CODO_ACERO_16x70mas_10" localSheetId="0">#REF!</definedName>
    <definedName name="CODO_ACERO_16x70mas_10">#REF!</definedName>
    <definedName name="CODO_ACERO_16x70mas_11" localSheetId="0">#REF!</definedName>
    <definedName name="CODO_ACERO_16x70mas_11">#REF!</definedName>
    <definedName name="CODO_ACERO_16x70mas_6" localSheetId="0">#REF!</definedName>
    <definedName name="CODO_ACERO_16x70mas_6">#REF!</definedName>
    <definedName name="CODO_ACERO_16x70mas_7" localSheetId="0">#REF!</definedName>
    <definedName name="CODO_ACERO_16x70mas_7">#REF!</definedName>
    <definedName name="CODO_ACERO_16x70mas_8" localSheetId="0">#REF!</definedName>
    <definedName name="CODO_ACERO_16x70mas_8">#REF!</definedName>
    <definedName name="CODO_ACERO_16x70mas_9" localSheetId="0">#REF!</definedName>
    <definedName name="CODO_ACERO_16x70mas_9">#REF!</definedName>
    <definedName name="CODO_ACERO_16x90" localSheetId="0">#REF!</definedName>
    <definedName name="CODO_ACERO_16x90">#REF!</definedName>
    <definedName name="CODO_ACERO_16x90_10" localSheetId="0">#REF!</definedName>
    <definedName name="CODO_ACERO_16x90_10">#REF!</definedName>
    <definedName name="CODO_ACERO_16x90_11" localSheetId="0">#REF!</definedName>
    <definedName name="CODO_ACERO_16x90_11">#REF!</definedName>
    <definedName name="CODO_ACERO_16x90_6" localSheetId="0">#REF!</definedName>
    <definedName name="CODO_ACERO_16x90_6">#REF!</definedName>
    <definedName name="CODO_ACERO_16x90_7" localSheetId="0">#REF!</definedName>
    <definedName name="CODO_ACERO_16x90_7">#REF!</definedName>
    <definedName name="CODO_ACERO_16x90_8" localSheetId="0">#REF!</definedName>
    <definedName name="CODO_ACERO_16x90_8">#REF!</definedName>
    <definedName name="CODO_ACERO_16x90_9" localSheetId="0">#REF!</definedName>
    <definedName name="CODO_ACERO_16x90_9">#REF!</definedName>
    <definedName name="CODO_ACERO_20x90" localSheetId="0">#REF!</definedName>
    <definedName name="CODO_ACERO_20x90">#REF!</definedName>
    <definedName name="CODO_ACERO_20x90_10" localSheetId="0">#REF!</definedName>
    <definedName name="CODO_ACERO_20x90_10">#REF!</definedName>
    <definedName name="CODO_ACERO_20x90_11" localSheetId="0">#REF!</definedName>
    <definedName name="CODO_ACERO_20x90_11">#REF!</definedName>
    <definedName name="CODO_ACERO_20x90_6" localSheetId="0">#REF!</definedName>
    <definedName name="CODO_ACERO_20x90_6">#REF!</definedName>
    <definedName name="CODO_ACERO_20x90_7" localSheetId="0">#REF!</definedName>
    <definedName name="CODO_ACERO_20x90_7">#REF!</definedName>
    <definedName name="CODO_ACERO_20x90_8" localSheetId="0">#REF!</definedName>
    <definedName name="CODO_ACERO_20x90_8">#REF!</definedName>
    <definedName name="CODO_ACERO_20x90_9" localSheetId="0">#REF!</definedName>
    <definedName name="CODO_ACERO_20x90_9">#REF!</definedName>
    <definedName name="CODO_ACERO_3x45" localSheetId="0">#REF!</definedName>
    <definedName name="CODO_ACERO_3x45">#REF!</definedName>
    <definedName name="CODO_ACERO_3x45_10" localSheetId="0">#REF!</definedName>
    <definedName name="CODO_ACERO_3x45_10">#REF!</definedName>
    <definedName name="CODO_ACERO_3x45_11" localSheetId="0">#REF!</definedName>
    <definedName name="CODO_ACERO_3x45_11">#REF!</definedName>
    <definedName name="CODO_ACERO_3x45_6" localSheetId="0">#REF!</definedName>
    <definedName name="CODO_ACERO_3x45_6">#REF!</definedName>
    <definedName name="CODO_ACERO_3x45_7" localSheetId="0">#REF!</definedName>
    <definedName name="CODO_ACERO_3x45_7">#REF!</definedName>
    <definedName name="CODO_ACERO_3x45_8" localSheetId="0">#REF!</definedName>
    <definedName name="CODO_ACERO_3x45_8">#REF!</definedName>
    <definedName name="CODO_ACERO_3x45_9" localSheetId="0">#REF!</definedName>
    <definedName name="CODO_ACERO_3x45_9">#REF!</definedName>
    <definedName name="CODO_ACERO_3x90" localSheetId="0">#REF!</definedName>
    <definedName name="CODO_ACERO_3x90">#REF!</definedName>
    <definedName name="CODO_ACERO_3x90_10" localSheetId="0">#REF!</definedName>
    <definedName name="CODO_ACERO_3x90_10">#REF!</definedName>
    <definedName name="CODO_ACERO_3x90_11" localSheetId="0">#REF!</definedName>
    <definedName name="CODO_ACERO_3x90_11">#REF!</definedName>
    <definedName name="CODO_ACERO_3x90_6" localSheetId="0">#REF!</definedName>
    <definedName name="CODO_ACERO_3x90_6">#REF!</definedName>
    <definedName name="CODO_ACERO_3x90_7" localSheetId="0">#REF!</definedName>
    <definedName name="CODO_ACERO_3x90_7">#REF!</definedName>
    <definedName name="CODO_ACERO_3x90_8" localSheetId="0">#REF!</definedName>
    <definedName name="CODO_ACERO_3x90_8">#REF!</definedName>
    <definedName name="CODO_ACERO_3x90_9" localSheetId="0">#REF!</definedName>
    <definedName name="CODO_ACERO_3x90_9">#REF!</definedName>
    <definedName name="CODO_ACERO_4X45" localSheetId="0">#REF!</definedName>
    <definedName name="CODO_ACERO_4X45">#REF!</definedName>
    <definedName name="CODO_ACERO_4X45_10" localSheetId="0">#REF!</definedName>
    <definedName name="CODO_ACERO_4X45_10">#REF!</definedName>
    <definedName name="CODO_ACERO_4X45_11" localSheetId="0">#REF!</definedName>
    <definedName name="CODO_ACERO_4X45_11">#REF!</definedName>
    <definedName name="CODO_ACERO_4X45_6" localSheetId="0">#REF!</definedName>
    <definedName name="CODO_ACERO_4X45_6">#REF!</definedName>
    <definedName name="CODO_ACERO_4X45_7" localSheetId="0">#REF!</definedName>
    <definedName name="CODO_ACERO_4X45_7">#REF!</definedName>
    <definedName name="CODO_ACERO_4X45_8" localSheetId="0">#REF!</definedName>
    <definedName name="CODO_ACERO_4X45_8">#REF!</definedName>
    <definedName name="CODO_ACERO_4X45_9" localSheetId="0">#REF!</definedName>
    <definedName name="CODO_ACERO_4X45_9">#REF!</definedName>
    <definedName name="CODO_ACERO_4X90" localSheetId="0">#REF!</definedName>
    <definedName name="CODO_ACERO_4X90">#REF!</definedName>
    <definedName name="CODO_ACERO_4X90_10" localSheetId="0">#REF!</definedName>
    <definedName name="CODO_ACERO_4X90_10">#REF!</definedName>
    <definedName name="CODO_ACERO_4X90_11" localSheetId="0">#REF!</definedName>
    <definedName name="CODO_ACERO_4X90_11">#REF!</definedName>
    <definedName name="CODO_ACERO_4X90_6" localSheetId="0">#REF!</definedName>
    <definedName name="CODO_ACERO_4X90_6">#REF!</definedName>
    <definedName name="CODO_ACERO_4X90_7" localSheetId="0">#REF!</definedName>
    <definedName name="CODO_ACERO_4X90_7">#REF!</definedName>
    <definedName name="CODO_ACERO_4X90_8" localSheetId="0">#REF!</definedName>
    <definedName name="CODO_ACERO_4X90_8">#REF!</definedName>
    <definedName name="CODO_ACERO_4X90_9" localSheetId="0">#REF!</definedName>
    <definedName name="CODO_ACERO_4X90_9">#REF!</definedName>
    <definedName name="CODO_ACERO_6x25a70" localSheetId="0">#REF!</definedName>
    <definedName name="CODO_ACERO_6x25a70">#REF!</definedName>
    <definedName name="CODO_ACERO_6x25a70_10" localSheetId="0">#REF!</definedName>
    <definedName name="CODO_ACERO_6x25a70_10">#REF!</definedName>
    <definedName name="CODO_ACERO_6x25a70_11" localSheetId="0">#REF!</definedName>
    <definedName name="CODO_ACERO_6x25a70_11">#REF!</definedName>
    <definedName name="CODO_ACERO_6x25a70_6" localSheetId="0">#REF!</definedName>
    <definedName name="CODO_ACERO_6x25a70_6">#REF!</definedName>
    <definedName name="CODO_ACERO_6x25a70_7" localSheetId="0">#REF!</definedName>
    <definedName name="CODO_ACERO_6x25a70_7">#REF!</definedName>
    <definedName name="CODO_ACERO_6x25a70_8" localSheetId="0">#REF!</definedName>
    <definedName name="CODO_ACERO_6x25a70_8">#REF!</definedName>
    <definedName name="CODO_ACERO_6x25a70_9" localSheetId="0">#REF!</definedName>
    <definedName name="CODO_ACERO_6x25a70_9">#REF!</definedName>
    <definedName name="CODO_ACERO_6x25menos" localSheetId="0">#REF!</definedName>
    <definedName name="CODO_ACERO_6x25menos">#REF!</definedName>
    <definedName name="CODO_ACERO_6x25menos_10" localSheetId="0">#REF!</definedName>
    <definedName name="CODO_ACERO_6x25menos_10">#REF!</definedName>
    <definedName name="CODO_ACERO_6x25menos_11" localSheetId="0">#REF!</definedName>
    <definedName name="CODO_ACERO_6x25menos_11">#REF!</definedName>
    <definedName name="CODO_ACERO_6x25menos_6" localSheetId="0">#REF!</definedName>
    <definedName name="CODO_ACERO_6x25menos_6">#REF!</definedName>
    <definedName name="CODO_ACERO_6x25menos_7" localSheetId="0">#REF!</definedName>
    <definedName name="CODO_ACERO_6x25menos_7">#REF!</definedName>
    <definedName name="CODO_ACERO_6x25menos_8" localSheetId="0">#REF!</definedName>
    <definedName name="CODO_ACERO_6x25menos_8">#REF!</definedName>
    <definedName name="CODO_ACERO_6x25menos_9" localSheetId="0">#REF!</definedName>
    <definedName name="CODO_ACERO_6x25menos_9">#REF!</definedName>
    <definedName name="CODO_ACERO_6x70mas" localSheetId="0">#REF!</definedName>
    <definedName name="CODO_ACERO_6x70mas">#REF!</definedName>
    <definedName name="CODO_ACERO_6x70mas_10" localSheetId="0">#REF!</definedName>
    <definedName name="CODO_ACERO_6x70mas_10">#REF!</definedName>
    <definedName name="CODO_ACERO_6x70mas_11" localSheetId="0">#REF!</definedName>
    <definedName name="CODO_ACERO_6x70mas_11">#REF!</definedName>
    <definedName name="CODO_ACERO_6x70mas_6" localSheetId="0">#REF!</definedName>
    <definedName name="CODO_ACERO_6x70mas_6">#REF!</definedName>
    <definedName name="CODO_ACERO_6x70mas_7" localSheetId="0">#REF!</definedName>
    <definedName name="CODO_ACERO_6x70mas_7">#REF!</definedName>
    <definedName name="CODO_ACERO_6x70mas_8" localSheetId="0">#REF!</definedName>
    <definedName name="CODO_ACERO_6x70mas_8">#REF!</definedName>
    <definedName name="CODO_ACERO_6x70mas_9" localSheetId="0">#REF!</definedName>
    <definedName name="CODO_ACERO_6x70mas_9">#REF!</definedName>
    <definedName name="CODO_ACERO_8x25a70" localSheetId="0">#REF!</definedName>
    <definedName name="CODO_ACERO_8x25a70">#REF!</definedName>
    <definedName name="CODO_ACERO_8x25a70_10" localSheetId="0">#REF!</definedName>
    <definedName name="CODO_ACERO_8x25a70_10">#REF!</definedName>
    <definedName name="CODO_ACERO_8x25a70_11" localSheetId="0">#REF!</definedName>
    <definedName name="CODO_ACERO_8x25a70_11">#REF!</definedName>
    <definedName name="CODO_ACERO_8x25a70_6" localSheetId="0">#REF!</definedName>
    <definedName name="CODO_ACERO_8x25a70_6">#REF!</definedName>
    <definedName name="CODO_ACERO_8x25a70_7" localSheetId="0">#REF!</definedName>
    <definedName name="CODO_ACERO_8x25a70_7">#REF!</definedName>
    <definedName name="CODO_ACERO_8x25a70_8" localSheetId="0">#REF!</definedName>
    <definedName name="CODO_ACERO_8x25a70_8">#REF!</definedName>
    <definedName name="CODO_ACERO_8x25a70_9" localSheetId="0">#REF!</definedName>
    <definedName name="CODO_ACERO_8x25a70_9">#REF!</definedName>
    <definedName name="CODO_ACERO_8x25menos" localSheetId="0">#REF!</definedName>
    <definedName name="CODO_ACERO_8x25menos">#REF!</definedName>
    <definedName name="CODO_ACERO_8x25menos_10" localSheetId="0">#REF!</definedName>
    <definedName name="CODO_ACERO_8x25menos_10">#REF!</definedName>
    <definedName name="CODO_ACERO_8x25menos_11" localSheetId="0">#REF!</definedName>
    <definedName name="CODO_ACERO_8x25menos_11">#REF!</definedName>
    <definedName name="CODO_ACERO_8x25menos_6" localSheetId="0">#REF!</definedName>
    <definedName name="CODO_ACERO_8x25menos_6">#REF!</definedName>
    <definedName name="CODO_ACERO_8x25menos_7" localSheetId="0">#REF!</definedName>
    <definedName name="CODO_ACERO_8x25menos_7">#REF!</definedName>
    <definedName name="CODO_ACERO_8x25menos_8" localSheetId="0">#REF!</definedName>
    <definedName name="CODO_ACERO_8x25menos_8">#REF!</definedName>
    <definedName name="CODO_ACERO_8x25menos_9" localSheetId="0">#REF!</definedName>
    <definedName name="CODO_ACERO_8x25menos_9">#REF!</definedName>
    <definedName name="CODO_ACERO_8x45" localSheetId="0">#REF!</definedName>
    <definedName name="CODO_ACERO_8x45">#REF!</definedName>
    <definedName name="CODO_ACERO_8x45_10" localSheetId="0">#REF!</definedName>
    <definedName name="CODO_ACERO_8x45_10">#REF!</definedName>
    <definedName name="CODO_ACERO_8x45_11" localSheetId="0">#REF!</definedName>
    <definedName name="CODO_ACERO_8x45_11">#REF!</definedName>
    <definedName name="CODO_ACERO_8x45_6" localSheetId="0">#REF!</definedName>
    <definedName name="CODO_ACERO_8x45_6">#REF!</definedName>
    <definedName name="CODO_ACERO_8x45_7" localSheetId="0">#REF!</definedName>
    <definedName name="CODO_ACERO_8x45_7">#REF!</definedName>
    <definedName name="CODO_ACERO_8x45_8" localSheetId="0">#REF!</definedName>
    <definedName name="CODO_ACERO_8x45_8">#REF!</definedName>
    <definedName name="CODO_ACERO_8x45_9" localSheetId="0">#REF!</definedName>
    <definedName name="CODO_ACERO_8x45_9">#REF!</definedName>
    <definedName name="CODO_ACERO_8x70mas" localSheetId="0">#REF!</definedName>
    <definedName name="CODO_ACERO_8x70mas">#REF!</definedName>
    <definedName name="CODO_ACERO_8x70mas_10" localSheetId="0">#REF!</definedName>
    <definedName name="CODO_ACERO_8x70mas_10">#REF!</definedName>
    <definedName name="CODO_ACERO_8x70mas_11" localSheetId="0">#REF!</definedName>
    <definedName name="CODO_ACERO_8x70mas_11">#REF!</definedName>
    <definedName name="CODO_ACERO_8x70mas_6" localSheetId="0">#REF!</definedName>
    <definedName name="CODO_ACERO_8x70mas_6">#REF!</definedName>
    <definedName name="CODO_ACERO_8x70mas_7" localSheetId="0">#REF!</definedName>
    <definedName name="CODO_ACERO_8x70mas_7">#REF!</definedName>
    <definedName name="CODO_ACERO_8x70mas_8" localSheetId="0">#REF!</definedName>
    <definedName name="CODO_ACERO_8x70mas_8">#REF!</definedName>
    <definedName name="CODO_ACERO_8x70mas_9" localSheetId="0">#REF!</definedName>
    <definedName name="CODO_ACERO_8x70mas_9">#REF!</definedName>
    <definedName name="CODO_ACERO_8x90" localSheetId="0">#REF!</definedName>
    <definedName name="CODO_ACERO_8x90">#REF!</definedName>
    <definedName name="CODO_ACERO_8x90_10" localSheetId="0">#REF!</definedName>
    <definedName name="CODO_ACERO_8x90_10">#REF!</definedName>
    <definedName name="CODO_ACERO_8x90_11" localSheetId="0">#REF!</definedName>
    <definedName name="CODO_ACERO_8x90_11">#REF!</definedName>
    <definedName name="CODO_ACERO_8x90_6" localSheetId="0">#REF!</definedName>
    <definedName name="CODO_ACERO_8x90_6">#REF!</definedName>
    <definedName name="CODO_ACERO_8x90_7" localSheetId="0">#REF!</definedName>
    <definedName name="CODO_ACERO_8x90_7">#REF!</definedName>
    <definedName name="CODO_ACERO_8x90_8" localSheetId="0">#REF!</definedName>
    <definedName name="CODO_ACERO_8x90_8">#REF!</definedName>
    <definedName name="CODO_ACERO_8x90_9" localSheetId="0">#REF!</definedName>
    <definedName name="CODO_ACERO_8x90_9">#REF!</definedName>
    <definedName name="CODO_CPVC_12x90" localSheetId="0">#REF!</definedName>
    <definedName name="CODO_CPVC_12x90">#REF!</definedName>
    <definedName name="CODO_CPVC_12x90_10" localSheetId="0">#REF!</definedName>
    <definedName name="CODO_CPVC_12x90_10">#REF!</definedName>
    <definedName name="CODO_CPVC_12x90_11" localSheetId="0">#REF!</definedName>
    <definedName name="CODO_CPVC_12x90_11">#REF!</definedName>
    <definedName name="CODO_CPVC_12x90_6" localSheetId="0">#REF!</definedName>
    <definedName name="CODO_CPVC_12x90_6">#REF!</definedName>
    <definedName name="CODO_CPVC_12x90_7" localSheetId="0">#REF!</definedName>
    <definedName name="CODO_CPVC_12x90_7">#REF!</definedName>
    <definedName name="CODO_CPVC_12x90_8" localSheetId="0">#REF!</definedName>
    <definedName name="CODO_CPVC_12x90_8">#REF!</definedName>
    <definedName name="CODO_CPVC_12x90_9" localSheetId="0">#REF!</definedName>
    <definedName name="CODO_CPVC_12x90_9">#REF!</definedName>
    <definedName name="CODO_ELEC_1" localSheetId="0">#REF!</definedName>
    <definedName name="CODO_ELEC_1">#REF!</definedName>
    <definedName name="CODO_ELEC_1_10" localSheetId="0">#REF!</definedName>
    <definedName name="CODO_ELEC_1_10">#REF!</definedName>
    <definedName name="CODO_ELEC_1_11" localSheetId="0">#REF!</definedName>
    <definedName name="CODO_ELEC_1_11">#REF!</definedName>
    <definedName name="CODO_ELEC_1_6" localSheetId="0">#REF!</definedName>
    <definedName name="CODO_ELEC_1_6">#REF!</definedName>
    <definedName name="CODO_ELEC_1_7" localSheetId="0">#REF!</definedName>
    <definedName name="CODO_ELEC_1_7">#REF!</definedName>
    <definedName name="CODO_ELEC_1_8" localSheetId="0">#REF!</definedName>
    <definedName name="CODO_ELEC_1_8">#REF!</definedName>
    <definedName name="CODO_ELEC_1_9" localSheetId="0">#REF!</definedName>
    <definedName name="CODO_ELEC_1_9">#REF!</definedName>
    <definedName name="CODO_ELEC_12" localSheetId="0">#REF!</definedName>
    <definedName name="CODO_ELEC_12">#REF!</definedName>
    <definedName name="CODO_ELEC_12_10" localSheetId="0">#REF!</definedName>
    <definedName name="CODO_ELEC_12_10">#REF!</definedName>
    <definedName name="CODO_ELEC_12_11" localSheetId="0">#REF!</definedName>
    <definedName name="CODO_ELEC_12_11">#REF!</definedName>
    <definedName name="CODO_ELEC_12_6" localSheetId="0">#REF!</definedName>
    <definedName name="CODO_ELEC_12_6">#REF!</definedName>
    <definedName name="CODO_ELEC_12_7" localSheetId="0">#REF!</definedName>
    <definedName name="CODO_ELEC_12_7">#REF!</definedName>
    <definedName name="CODO_ELEC_12_8" localSheetId="0">#REF!</definedName>
    <definedName name="CODO_ELEC_12_8">#REF!</definedName>
    <definedName name="CODO_ELEC_12_9" localSheetId="0">#REF!</definedName>
    <definedName name="CODO_ELEC_12_9">#REF!</definedName>
    <definedName name="CODO_ELEC_1y12" localSheetId="0">#REF!</definedName>
    <definedName name="CODO_ELEC_1y12">#REF!</definedName>
    <definedName name="CODO_ELEC_1y12_10" localSheetId="0">#REF!</definedName>
    <definedName name="CODO_ELEC_1y12_10">#REF!</definedName>
    <definedName name="CODO_ELEC_1y12_11" localSheetId="0">#REF!</definedName>
    <definedName name="CODO_ELEC_1y12_11">#REF!</definedName>
    <definedName name="CODO_ELEC_1y12_6" localSheetId="0">#REF!</definedName>
    <definedName name="CODO_ELEC_1y12_6">#REF!</definedName>
    <definedName name="CODO_ELEC_1y12_7" localSheetId="0">#REF!</definedName>
    <definedName name="CODO_ELEC_1y12_7">#REF!</definedName>
    <definedName name="CODO_ELEC_1y12_8" localSheetId="0">#REF!</definedName>
    <definedName name="CODO_ELEC_1y12_8">#REF!</definedName>
    <definedName name="CODO_ELEC_1y12_9" localSheetId="0">#REF!</definedName>
    <definedName name="CODO_ELEC_1y12_9">#REF!</definedName>
    <definedName name="CODO_ELEC_2" localSheetId="0">#REF!</definedName>
    <definedName name="CODO_ELEC_2">#REF!</definedName>
    <definedName name="CODO_ELEC_2_10" localSheetId="0">#REF!</definedName>
    <definedName name="CODO_ELEC_2_10">#REF!</definedName>
    <definedName name="CODO_ELEC_2_11" localSheetId="0">#REF!</definedName>
    <definedName name="CODO_ELEC_2_11">#REF!</definedName>
    <definedName name="CODO_ELEC_2_6" localSheetId="0">#REF!</definedName>
    <definedName name="CODO_ELEC_2_6">#REF!</definedName>
    <definedName name="CODO_ELEC_2_7" localSheetId="0">#REF!</definedName>
    <definedName name="CODO_ELEC_2_7">#REF!</definedName>
    <definedName name="CODO_ELEC_2_8" localSheetId="0">#REF!</definedName>
    <definedName name="CODO_ELEC_2_8">#REF!</definedName>
    <definedName name="CODO_ELEC_2_9" localSheetId="0">#REF!</definedName>
    <definedName name="CODO_ELEC_2_9">#REF!</definedName>
    <definedName name="CODO_ELEC_34" localSheetId="0">#REF!</definedName>
    <definedName name="CODO_ELEC_34">#REF!</definedName>
    <definedName name="CODO_ELEC_34_10" localSheetId="0">#REF!</definedName>
    <definedName name="CODO_ELEC_34_10">#REF!</definedName>
    <definedName name="CODO_ELEC_34_11" localSheetId="0">#REF!</definedName>
    <definedName name="CODO_ELEC_34_11">#REF!</definedName>
    <definedName name="CODO_ELEC_34_6" localSheetId="0">#REF!</definedName>
    <definedName name="CODO_ELEC_34_6">#REF!</definedName>
    <definedName name="CODO_ELEC_34_7" localSheetId="0">#REF!</definedName>
    <definedName name="CODO_ELEC_34_7">#REF!</definedName>
    <definedName name="CODO_ELEC_34_8" localSheetId="0">#REF!</definedName>
    <definedName name="CODO_ELEC_34_8">#REF!</definedName>
    <definedName name="CODO_ELEC_34_9" localSheetId="0">#REF!</definedName>
    <definedName name="CODO_ELEC_34_9">#REF!</definedName>
    <definedName name="CODO_HG_1_12_x90" localSheetId="0">#REF!</definedName>
    <definedName name="CODO_HG_1_12_x90">#REF!</definedName>
    <definedName name="CODO_HG_1_12_x90_10" localSheetId="0">#REF!</definedName>
    <definedName name="CODO_HG_1_12_x90_10">#REF!</definedName>
    <definedName name="CODO_HG_1_12_x90_11" localSheetId="0">#REF!</definedName>
    <definedName name="CODO_HG_1_12_x90_11">#REF!</definedName>
    <definedName name="CODO_HG_1_12_x90_6" localSheetId="0">#REF!</definedName>
    <definedName name="CODO_HG_1_12_x90_6">#REF!</definedName>
    <definedName name="CODO_HG_1_12_x90_7" localSheetId="0">#REF!</definedName>
    <definedName name="CODO_HG_1_12_x90_7">#REF!</definedName>
    <definedName name="CODO_HG_1_12_x90_8" localSheetId="0">#REF!</definedName>
    <definedName name="CODO_HG_1_12_x90_8">#REF!</definedName>
    <definedName name="CODO_HG_1_12_x90_9" localSheetId="0">#REF!</definedName>
    <definedName name="CODO_HG_1_12_x90_9">#REF!</definedName>
    <definedName name="CODO_HG_12x90" localSheetId="0">#REF!</definedName>
    <definedName name="CODO_HG_12x90">#REF!</definedName>
    <definedName name="CODO_HG_12x90_10" localSheetId="0">#REF!</definedName>
    <definedName name="CODO_HG_12x90_10">#REF!</definedName>
    <definedName name="CODO_HG_12x90_11" localSheetId="0">#REF!</definedName>
    <definedName name="CODO_HG_12x90_11">#REF!</definedName>
    <definedName name="CODO_HG_12x90_6" localSheetId="0">#REF!</definedName>
    <definedName name="CODO_HG_12x90_6">#REF!</definedName>
    <definedName name="CODO_HG_12x90_7" localSheetId="0">#REF!</definedName>
    <definedName name="CODO_HG_12x90_7">#REF!</definedName>
    <definedName name="CODO_HG_12x90_8" localSheetId="0">#REF!</definedName>
    <definedName name="CODO_HG_12x90_8">#REF!</definedName>
    <definedName name="CODO_HG_12x90_9" localSheetId="0">#REF!</definedName>
    <definedName name="CODO_HG_12x90_9">#REF!</definedName>
    <definedName name="CODO_HG_1x90" localSheetId="0">#REF!</definedName>
    <definedName name="CODO_HG_1x90">#REF!</definedName>
    <definedName name="CODO_HG_1x90_10" localSheetId="0">#REF!</definedName>
    <definedName name="CODO_HG_1x90_10">#REF!</definedName>
    <definedName name="CODO_HG_1x90_11" localSheetId="0">#REF!</definedName>
    <definedName name="CODO_HG_1x90_11">#REF!</definedName>
    <definedName name="CODO_HG_1x90_6" localSheetId="0">#REF!</definedName>
    <definedName name="CODO_HG_1x90_6">#REF!</definedName>
    <definedName name="CODO_HG_1x90_7" localSheetId="0">#REF!</definedName>
    <definedName name="CODO_HG_1x90_7">#REF!</definedName>
    <definedName name="CODO_HG_1x90_8" localSheetId="0">#REF!</definedName>
    <definedName name="CODO_HG_1x90_8">#REF!</definedName>
    <definedName name="CODO_HG_1x90_9" localSheetId="0">#REF!</definedName>
    <definedName name="CODO_HG_1x90_9">#REF!</definedName>
    <definedName name="CODO_HG_1y12x90" localSheetId="0">#REF!</definedName>
    <definedName name="CODO_HG_1y12x90">#REF!</definedName>
    <definedName name="CODO_HG_1y12x90_10" localSheetId="0">#REF!</definedName>
    <definedName name="CODO_HG_1y12x90_10">#REF!</definedName>
    <definedName name="CODO_HG_1y12x90_11" localSheetId="0">#REF!</definedName>
    <definedName name="CODO_HG_1y12x90_11">#REF!</definedName>
    <definedName name="CODO_HG_1y12x90_6" localSheetId="0">#REF!</definedName>
    <definedName name="CODO_HG_1y12x90_6">#REF!</definedName>
    <definedName name="CODO_HG_1y12x90_7" localSheetId="0">#REF!</definedName>
    <definedName name="CODO_HG_1y12x90_7">#REF!</definedName>
    <definedName name="CODO_HG_1y12x90_8" localSheetId="0">#REF!</definedName>
    <definedName name="CODO_HG_1y12x90_8">#REF!</definedName>
    <definedName name="CODO_HG_1y12x90_9" localSheetId="0">#REF!</definedName>
    <definedName name="CODO_HG_1y12x90_9">#REF!</definedName>
    <definedName name="CODO_HG_2x90" localSheetId="0">#REF!</definedName>
    <definedName name="CODO_HG_2x90">#REF!</definedName>
    <definedName name="CODO_HG_2x90_10" localSheetId="0">#REF!</definedName>
    <definedName name="CODO_HG_2x90_10">#REF!</definedName>
    <definedName name="CODO_HG_2x90_11" localSheetId="0">#REF!</definedName>
    <definedName name="CODO_HG_2x90_11">#REF!</definedName>
    <definedName name="CODO_HG_2x90_6" localSheetId="0">#REF!</definedName>
    <definedName name="CODO_HG_2x90_6">#REF!</definedName>
    <definedName name="CODO_HG_2x90_7" localSheetId="0">#REF!</definedName>
    <definedName name="CODO_HG_2x90_7">#REF!</definedName>
    <definedName name="CODO_HG_2x90_8" localSheetId="0">#REF!</definedName>
    <definedName name="CODO_HG_2x90_8">#REF!</definedName>
    <definedName name="CODO_HG_2x90_9" localSheetId="0">#REF!</definedName>
    <definedName name="CODO_HG_2x90_9">#REF!</definedName>
    <definedName name="CODO_HG_34x90" localSheetId="0">#REF!</definedName>
    <definedName name="CODO_HG_34x90">#REF!</definedName>
    <definedName name="CODO_HG_34x90_10" localSheetId="0">#REF!</definedName>
    <definedName name="CODO_HG_34x90_10">#REF!</definedName>
    <definedName name="CODO_HG_34x90_11" localSheetId="0">#REF!</definedName>
    <definedName name="CODO_HG_34x90_11">#REF!</definedName>
    <definedName name="CODO_HG_34x90_6" localSheetId="0">#REF!</definedName>
    <definedName name="CODO_HG_34x90_6">#REF!</definedName>
    <definedName name="CODO_HG_34x90_7" localSheetId="0">#REF!</definedName>
    <definedName name="CODO_HG_34x90_7">#REF!</definedName>
    <definedName name="CODO_HG_34x90_8" localSheetId="0">#REF!</definedName>
    <definedName name="CODO_HG_34x90_8">#REF!</definedName>
    <definedName name="CODO_HG_34x90_9" localSheetId="0">#REF!</definedName>
    <definedName name="CODO_HG_34x90_9">#REF!</definedName>
    <definedName name="CODO_PVC_DRE_2x45" localSheetId="0">#REF!</definedName>
    <definedName name="CODO_PVC_DRE_2x45">#REF!</definedName>
    <definedName name="CODO_PVC_DRE_2x45_10" localSheetId="0">#REF!</definedName>
    <definedName name="CODO_PVC_DRE_2x45_10">#REF!</definedName>
    <definedName name="CODO_PVC_DRE_2x45_11" localSheetId="0">#REF!</definedName>
    <definedName name="CODO_PVC_DRE_2x45_11">#REF!</definedName>
    <definedName name="CODO_PVC_DRE_2x45_6" localSheetId="0">#REF!</definedName>
    <definedName name="CODO_PVC_DRE_2x45_6">#REF!</definedName>
    <definedName name="CODO_PVC_DRE_2x45_7" localSheetId="0">#REF!</definedName>
    <definedName name="CODO_PVC_DRE_2x45_7">#REF!</definedName>
    <definedName name="CODO_PVC_DRE_2x45_8" localSheetId="0">#REF!</definedName>
    <definedName name="CODO_PVC_DRE_2x45_8">#REF!</definedName>
    <definedName name="CODO_PVC_DRE_2x45_9" localSheetId="0">#REF!</definedName>
    <definedName name="CODO_PVC_DRE_2x45_9">#REF!</definedName>
    <definedName name="CODO_PVC_DRE_2x90" localSheetId="0">#REF!</definedName>
    <definedName name="CODO_PVC_DRE_2x90">#REF!</definedName>
    <definedName name="CODO_PVC_DRE_2x90_10" localSheetId="0">#REF!</definedName>
    <definedName name="CODO_PVC_DRE_2x90_10">#REF!</definedName>
    <definedName name="CODO_PVC_DRE_2x90_11" localSheetId="0">#REF!</definedName>
    <definedName name="CODO_PVC_DRE_2x90_11">#REF!</definedName>
    <definedName name="CODO_PVC_DRE_2x90_6" localSheetId="0">#REF!</definedName>
    <definedName name="CODO_PVC_DRE_2x90_6">#REF!</definedName>
    <definedName name="CODO_PVC_DRE_2x90_7" localSheetId="0">#REF!</definedName>
    <definedName name="CODO_PVC_DRE_2x90_7">#REF!</definedName>
    <definedName name="CODO_PVC_DRE_2x90_8" localSheetId="0">#REF!</definedName>
    <definedName name="CODO_PVC_DRE_2x90_8">#REF!</definedName>
    <definedName name="CODO_PVC_DRE_2x90_9" localSheetId="0">#REF!</definedName>
    <definedName name="CODO_PVC_DRE_2x90_9">#REF!</definedName>
    <definedName name="CODO_PVC_DRE_3x45" localSheetId="0">#REF!</definedName>
    <definedName name="CODO_PVC_DRE_3x45">#REF!</definedName>
    <definedName name="CODO_PVC_DRE_3x45_10" localSheetId="0">#REF!</definedName>
    <definedName name="CODO_PVC_DRE_3x45_10">#REF!</definedName>
    <definedName name="CODO_PVC_DRE_3x45_11" localSheetId="0">#REF!</definedName>
    <definedName name="CODO_PVC_DRE_3x45_11">#REF!</definedName>
    <definedName name="CODO_PVC_DRE_3x45_6" localSheetId="0">#REF!</definedName>
    <definedName name="CODO_PVC_DRE_3x45_6">#REF!</definedName>
    <definedName name="CODO_PVC_DRE_3x45_7" localSheetId="0">#REF!</definedName>
    <definedName name="CODO_PVC_DRE_3x45_7">#REF!</definedName>
    <definedName name="CODO_PVC_DRE_3x45_8" localSheetId="0">#REF!</definedName>
    <definedName name="CODO_PVC_DRE_3x45_8">#REF!</definedName>
    <definedName name="CODO_PVC_DRE_3x45_9" localSheetId="0">#REF!</definedName>
    <definedName name="CODO_PVC_DRE_3x45_9">#REF!</definedName>
    <definedName name="CODO_PVC_DRE_3x90" localSheetId="0">#REF!</definedName>
    <definedName name="CODO_PVC_DRE_3x90">#REF!</definedName>
    <definedName name="CODO_PVC_DRE_3x90_10" localSheetId="0">#REF!</definedName>
    <definedName name="CODO_PVC_DRE_3x90_10">#REF!</definedName>
    <definedName name="CODO_PVC_DRE_3x90_11" localSheetId="0">#REF!</definedName>
    <definedName name="CODO_PVC_DRE_3x90_11">#REF!</definedName>
    <definedName name="CODO_PVC_DRE_3x90_6" localSheetId="0">#REF!</definedName>
    <definedName name="CODO_PVC_DRE_3x90_6">#REF!</definedName>
    <definedName name="CODO_PVC_DRE_3x90_7" localSheetId="0">#REF!</definedName>
    <definedName name="CODO_PVC_DRE_3x90_7">#REF!</definedName>
    <definedName name="CODO_PVC_DRE_3x90_8" localSheetId="0">#REF!</definedName>
    <definedName name="CODO_PVC_DRE_3x90_8">#REF!</definedName>
    <definedName name="CODO_PVC_DRE_3x90_9" localSheetId="0">#REF!</definedName>
    <definedName name="CODO_PVC_DRE_3x90_9">#REF!</definedName>
    <definedName name="CODO_PVC_DRE_4x45" localSheetId="0">#REF!</definedName>
    <definedName name="CODO_PVC_DRE_4x45">#REF!</definedName>
    <definedName name="CODO_PVC_DRE_4x45_10" localSheetId="0">#REF!</definedName>
    <definedName name="CODO_PVC_DRE_4x45_10">#REF!</definedName>
    <definedName name="CODO_PVC_DRE_4x45_11" localSheetId="0">#REF!</definedName>
    <definedName name="CODO_PVC_DRE_4x45_11">#REF!</definedName>
    <definedName name="CODO_PVC_DRE_4x45_6" localSheetId="0">#REF!</definedName>
    <definedName name="CODO_PVC_DRE_4x45_6">#REF!</definedName>
    <definedName name="CODO_PVC_DRE_4x45_7" localSheetId="0">#REF!</definedName>
    <definedName name="CODO_PVC_DRE_4x45_7">#REF!</definedName>
    <definedName name="CODO_PVC_DRE_4x45_8" localSheetId="0">#REF!</definedName>
    <definedName name="CODO_PVC_DRE_4x45_8">#REF!</definedName>
    <definedName name="CODO_PVC_DRE_4x45_9" localSheetId="0">#REF!</definedName>
    <definedName name="CODO_PVC_DRE_4x45_9">#REF!</definedName>
    <definedName name="CODO_PVC_DRE_4x90" localSheetId="0">#REF!</definedName>
    <definedName name="CODO_PVC_DRE_4x90">#REF!</definedName>
    <definedName name="CODO_PVC_DRE_4x90_10" localSheetId="0">#REF!</definedName>
    <definedName name="CODO_PVC_DRE_4x90_10">#REF!</definedName>
    <definedName name="CODO_PVC_DRE_4x90_11" localSheetId="0">#REF!</definedName>
    <definedName name="CODO_PVC_DRE_4x90_11">#REF!</definedName>
    <definedName name="CODO_PVC_DRE_4x90_6" localSheetId="0">#REF!</definedName>
    <definedName name="CODO_PVC_DRE_4x90_6">#REF!</definedName>
    <definedName name="CODO_PVC_DRE_4x90_7" localSheetId="0">#REF!</definedName>
    <definedName name="CODO_PVC_DRE_4x90_7">#REF!</definedName>
    <definedName name="CODO_PVC_DRE_4x90_8" localSheetId="0">#REF!</definedName>
    <definedName name="CODO_PVC_DRE_4x90_8">#REF!</definedName>
    <definedName name="CODO_PVC_DRE_4x90_9" localSheetId="0">#REF!</definedName>
    <definedName name="CODO_PVC_DRE_4x90_9">#REF!</definedName>
    <definedName name="CODO_PVC_PRES_12x90" localSheetId="0">#REF!</definedName>
    <definedName name="CODO_PVC_PRES_12x90">#REF!</definedName>
    <definedName name="CODO_PVC_PRES_12x90_10" localSheetId="0">#REF!</definedName>
    <definedName name="CODO_PVC_PRES_12x90_10">#REF!</definedName>
    <definedName name="CODO_PVC_PRES_12x90_11" localSheetId="0">#REF!</definedName>
    <definedName name="CODO_PVC_PRES_12x90_11">#REF!</definedName>
    <definedName name="CODO_PVC_PRES_12x90_6" localSheetId="0">#REF!</definedName>
    <definedName name="CODO_PVC_PRES_12x90_6">#REF!</definedName>
    <definedName name="CODO_PVC_PRES_12x90_7" localSheetId="0">#REF!</definedName>
    <definedName name="CODO_PVC_PRES_12x90_7">#REF!</definedName>
    <definedName name="CODO_PVC_PRES_12x90_8" localSheetId="0">#REF!</definedName>
    <definedName name="CODO_PVC_PRES_12x90_8">#REF!</definedName>
    <definedName name="CODO_PVC_PRES_12x90_9" localSheetId="0">#REF!</definedName>
    <definedName name="CODO_PVC_PRES_12x90_9">#REF!</definedName>
    <definedName name="CODO_PVC_PRES_1x90" localSheetId="0">#REF!</definedName>
    <definedName name="CODO_PVC_PRES_1x90">#REF!</definedName>
    <definedName name="CODO_PVC_PRES_1x90_10" localSheetId="0">#REF!</definedName>
    <definedName name="CODO_PVC_PRES_1x90_10">#REF!</definedName>
    <definedName name="CODO_PVC_PRES_1x90_11" localSheetId="0">#REF!</definedName>
    <definedName name="CODO_PVC_PRES_1x90_11">#REF!</definedName>
    <definedName name="CODO_PVC_PRES_1x90_6" localSheetId="0">#REF!</definedName>
    <definedName name="CODO_PVC_PRES_1x90_6">#REF!</definedName>
    <definedName name="CODO_PVC_PRES_1x90_7" localSheetId="0">#REF!</definedName>
    <definedName name="CODO_PVC_PRES_1x90_7">#REF!</definedName>
    <definedName name="CODO_PVC_PRES_1x90_8" localSheetId="0">#REF!</definedName>
    <definedName name="CODO_PVC_PRES_1x90_8">#REF!</definedName>
    <definedName name="CODO_PVC_PRES_1x90_9" localSheetId="0">#REF!</definedName>
    <definedName name="CODO_PVC_PRES_1x90_9">#REF!</definedName>
    <definedName name="COLA_EXT_LAVAMANOS_PVC_1_14x8" localSheetId="0">#REF!</definedName>
    <definedName name="COLA_EXT_LAVAMANOS_PVC_1_14x8">#REF!</definedName>
    <definedName name="COLA_EXT_LAVAMANOS_PVC_1_14x8_10" localSheetId="0">#REF!</definedName>
    <definedName name="COLA_EXT_LAVAMANOS_PVC_1_14x8_10">#REF!</definedName>
    <definedName name="COLA_EXT_LAVAMANOS_PVC_1_14x8_11" localSheetId="0">#REF!</definedName>
    <definedName name="COLA_EXT_LAVAMANOS_PVC_1_14x8_11">#REF!</definedName>
    <definedName name="COLA_EXT_LAVAMANOS_PVC_1_14x8_6" localSheetId="0">#REF!</definedName>
    <definedName name="COLA_EXT_LAVAMANOS_PVC_1_14x8_6">#REF!</definedName>
    <definedName name="COLA_EXT_LAVAMANOS_PVC_1_14x8_7" localSheetId="0">#REF!</definedName>
    <definedName name="COLA_EXT_LAVAMANOS_PVC_1_14x8_7">#REF!</definedName>
    <definedName name="COLA_EXT_LAVAMANOS_PVC_1_14x8_8" localSheetId="0">#REF!</definedName>
    <definedName name="COLA_EXT_LAVAMANOS_PVC_1_14x8_8">#REF!</definedName>
    <definedName name="COLA_EXT_LAVAMANOS_PVC_1_14x8_9" localSheetId="0">#REF!</definedName>
    <definedName name="COLA_EXT_LAVAMANOS_PVC_1_14x8_9">#REF!</definedName>
    <definedName name="COLC1" localSheetId="0">#REF!</definedName>
    <definedName name="COLC1">#REF!</definedName>
    <definedName name="COLC1_6" localSheetId="0">#REF!</definedName>
    <definedName name="COLC1_6">#REF!</definedName>
    <definedName name="COLC2" localSheetId="0">#REF!</definedName>
    <definedName name="COLC2">#REF!</definedName>
    <definedName name="COLC2_6" localSheetId="0">#REF!</definedName>
    <definedName name="COLC2_6">#REF!</definedName>
    <definedName name="COLC3CIR" localSheetId="0">#REF!</definedName>
    <definedName name="COLC3CIR">#REF!</definedName>
    <definedName name="COLC3CIR_6" localSheetId="0">#REF!</definedName>
    <definedName name="COLC3CIR_6">#REF!</definedName>
    <definedName name="COLC4" localSheetId="0">#REF!</definedName>
    <definedName name="COLC4">#REF!</definedName>
    <definedName name="COLC4_6" localSheetId="0">#REF!</definedName>
    <definedName name="COLC4_6">#REF!</definedName>
    <definedName name="COLOC_BLOCK4" localSheetId="0">#REF!</definedName>
    <definedName name="COLOC_BLOCK4">#REF!</definedName>
    <definedName name="COLOC_BLOCK4_10" localSheetId="0">#REF!</definedName>
    <definedName name="COLOC_BLOCK4_10">#REF!</definedName>
    <definedName name="COLOC_BLOCK4_11" localSheetId="0">#REF!</definedName>
    <definedName name="COLOC_BLOCK4_11">#REF!</definedName>
    <definedName name="COLOC_BLOCK4_6" localSheetId="0">#REF!</definedName>
    <definedName name="COLOC_BLOCK4_6">#REF!</definedName>
    <definedName name="COLOC_BLOCK4_7" localSheetId="0">#REF!</definedName>
    <definedName name="COLOC_BLOCK4_7">#REF!</definedName>
    <definedName name="COLOC_BLOCK4_8" localSheetId="0">#REF!</definedName>
    <definedName name="COLOC_BLOCK4_8">#REF!</definedName>
    <definedName name="COLOC_BLOCK4_9" localSheetId="0">#REF!</definedName>
    <definedName name="COLOC_BLOCK4_9">#REF!</definedName>
    <definedName name="COLOC_BLOCK6" localSheetId="0">#REF!</definedName>
    <definedName name="COLOC_BLOCK6">#REF!</definedName>
    <definedName name="COLOC_BLOCK6_10" localSheetId="0">#REF!</definedName>
    <definedName name="COLOC_BLOCK6_10">#REF!</definedName>
    <definedName name="COLOC_BLOCK6_11" localSheetId="0">#REF!</definedName>
    <definedName name="COLOC_BLOCK6_11">#REF!</definedName>
    <definedName name="COLOC_BLOCK6_6" localSheetId="0">#REF!</definedName>
    <definedName name="COLOC_BLOCK6_6">#REF!</definedName>
    <definedName name="COLOC_BLOCK6_7" localSheetId="0">#REF!</definedName>
    <definedName name="COLOC_BLOCK6_7">#REF!</definedName>
    <definedName name="COLOC_BLOCK6_8" localSheetId="0">#REF!</definedName>
    <definedName name="COLOC_BLOCK6_8">#REF!</definedName>
    <definedName name="COLOC_BLOCK6_9" localSheetId="0">#REF!</definedName>
    <definedName name="COLOC_BLOCK6_9">#REF!</definedName>
    <definedName name="COLOC_BLOCK8" localSheetId="0">#REF!</definedName>
    <definedName name="COLOC_BLOCK8">#REF!</definedName>
    <definedName name="COLOC_BLOCK8_10" localSheetId="0">#REF!</definedName>
    <definedName name="COLOC_BLOCK8_10">#REF!</definedName>
    <definedName name="COLOC_BLOCK8_11" localSheetId="0">#REF!</definedName>
    <definedName name="COLOC_BLOCK8_11">#REF!</definedName>
    <definedName name="COLOC_BLOCK8_6" localSheetId="0">#REF!</definedName>
    <definedName name="COLOC_BLOCK8_6">#REF!</definedName>
    <definedName name="COLOC_BLOCK8_7" localSheetId="0">#REF!</definedName>
    <definedName name="COLOC_BLOCK8_7">#REF!</definedName>
    <definedName name="COLOC_BLOCK8_8" localSheetId="0">#REF!</definedName>
    <definedName name="COLOC_BLOCK8_8">#REF!</definedName>
    <definedName name="COLOC_BLOCK8_9" localSheetId="0">#REF!</definedName>
    <definedName name="COLOC_BLOCK8_9">#REF!</definedName>
    <definedName name="COLOC_TUB_PEAD_16" localSheetId="0">#REF!</definedName>
    <definedName name="COLOC_TUB_PEAD_16">#REF!</definedName>
    <definedName name="COLOC_TUB_PEAD_16_10" localSheetId="0">#REF!</definedName>
    <definedName name="COLOC_TUB_PEAD_16_10">#REF!</definedName>
    <definedName name="COLOC_TUB_PEAD_16_11" localSheetId="0">#REF!</definedName>
    <definedName name="COLOC_TUB_PEAD_16_11">#REF!</definedName>
    <definedName name="COLOC_TUB_PEAD_16_6" localSheetId="0">#REF!</definedName>
    <definedName name="COLOC_TUB_PEAD_16_6">#REF!</definedName>
    <definedName name="COLOC_TUB_PEAD_16_7" localSheetId="0">#REF!</definedName>
    <definedName name="COLOC_TUB_PEAD_16_7">#REF!</definedName>
    <definedName name="COLOC_TUB_PEAD_16_8" localSheetId="0">#REF!</definedName>
    <definedName name="COLOC_TUB_PEAD_16_8">#REF!</definedName>
    <definedName name="COLOC_TUB_PEAD_16_9" localSheetId="0">#REF!</definedName>
    <definedName name="COLOC_TUB_PEAD_16_9">#REF!</definedName>
    <definedName name="COLOC_TUB_PEAD_20" localSheetId="0">#REF!</definedName>
    <definedName name="COLOC_TUB_PEAD_20">#REF!</definedName>
    <definedName name="COLOC_TUB_PEAD_20_10" localSheetId="0">#REF!</definedName>
    <definedName name="COLOC_TUB_PEAD_20_10">#REF!</definedName>
    <definedName name="COLOC_TUB_PEAD_20_11" localSheetId="0">#REF!</definedName>
    <definedName name="COLOC_TUB_PEAD_20_11">#REF!</definedName>
    <definedName name="COLOC_TUB_PEAD_20_6" localSheetId="0">#REF!</definedName>
    <definedName name="COLOC_TUB_PEAD_20_6">#REF!</definedName>
    <definedName name="COLOC_TUB_PEAD_20_7" localSheetId="0">#REF!</definedName>
    <definedName name="COLOC_TUB_PEAD_20_7">#REF!</definedName>
    <definedName name="COLOC_TUB_PEAD_20_8" localSheetId="0">#REF!</definedName>
    <definedName name="COLOC_TUB_PEAD_20_8">#REF!</definedName>
    <definedName name="COLOC_TUB_PEAD_20_9" localSheetId="0">#REF!</definedName>
    <definedName name="COLOC_TUB_PEAD_20_9">#REF!</definedName>
    <definedName name="COLOC_TUB_PEAD_8" localSheetId="0">#REF!</definedName>
    <definedName name="COLOC_TUB_PEAD_8">#REF!</definedName>
    <definedName name="COLOC_TUB_PEAD_8_10" localSheetId="0">#REF!</definedName>
    <definedName name="COLOC_TUB_PEAD_8_10">#REF!</definedName>
    <definedName name="COLOC_TUB_PEAD_8_11" localSheetId="0">#REF!</definedName>
    <definedName name="COLOC_TUB_PEAD_8_11">#REF!</definedName>
    <definedName name="COLOC_TUB_PEAD_8_6" localSheetId="0">#REF!</definedName>
    <definedName name="COLOC_TUB_PEAD_8_6">#REF!</definedName>
    <definedName name="COLOC_TUB_PEAD_8_7" localSheetId="0">#REF!</definedName>
    <definedName name="COLOC_TUB_PEAD_8_7">#REF!</definedName>
    <definedName name="COLOC_TUB_PEAD_8_8" localSheetId="0">#REF!</definedName>
    <definedName name="COLOC_TUB_PEAD_8_8">#REF!</definedName>
    <definedName name="COLOC_TUB_PEAD_8_9" localSheetId="0">#REF!</definedName>
    <definedName name="COLOC_TUB_PEAD_8_9">#REF!</definedName>
    <definedName name="COMPRESOR" localSheetId="0">#REF!</definedName>
    <definedName name="COMPRESOR">#REF!</definedName>
    <definedName name="COMPRESOR_10" localSheetId="0">#REF!</definedName>
    <definedName name="COMPRESOR_10">#REF!</definedName>
    <definedName name="COMPRESOR_11" localSheetId="0">#REF!</definedName>
    <definedName name="COMPRESOR_11">#REF!</definedName>
    <definedName name="COMPRESOR_6" localSheetId="0">#REF!</definedName>
    <definedName name="COMPRESOR_6">#REF!</definedName>
    <definedName name="COMPRESOR_7" localSheetId="0">#REF!</definedName>
    <definedName name="COMPRESOR_7">#REF!</definedName>
    <definedName name="COMPRESOR_8" localSheetId="0">#REF!</definedName>
    <definedName name="COMPRESOR_8">#REF!</definedName>
    <definedName name="COMPRESOR_9" localSheetId="0">#REF!</definedName>
    <definedName name="COMPRESOR_9">#REF!</definedName>
    <definedName name="COMPUERTA_1x1_VOLANTA" localSheetId="0">#REF!</definedName>
    <definedName name="COMPUERTA_1x1_VOLANTA">#REF!</definedName>
    <definedName name="COMPUERTA_1x1_VOLANTA_10" localSheetId="0">#REF!</definedName>
    <definedName name="COMPUERTA_1x1_VOLANTA_10">#REF!</definedName>
    <definedName name="COMPUERTA_1x1_VOLANTA_11" localSheetId="0">#REF!</definedName>
    <definedName name="COMPUERTA_1x1_VOLANTA_11">#REF!</definedName>
    <definedName name="COMPUERTA_1x1_VOLANTA_6" localSheetId="0">#REF!</definedName>
    <definedName name="COMPUERTA_1x1_VOLANTA_6">#REF!</definedName>
    <definedName name="COMPUERTA_1x1_VOLANTA_7" localSheetId="0">#REF!</definedName>
    <definedName name="COMPUERTA_1x1_VOLANTA_7">#REF!</definedName>
    <definedName name="COMPUERTA_1x1_VOLANTA_8" localSheetId="0">#REF!</definedName>
    <definedName name="COMPUERTA_1x1_VOLANTA_8">#REF!</definedName>
    <definedName name="COMPUERTA_1x1_VOLANTA_9" localSheetId="0">#REF!</definedName>
    <definedName name="COMPUERTA_1x1_VOLANTA_9">#REF!</definedName>
    <definedName name="CONTEN" localSheetId="0">#REF!</definedName>
    <definedName name="CONTEN">#REF!</definedName>
    <definedName name="CONTEN_10" localSheetId="0">#REF!</definedName>
    <definedName name="CONTEN_10">#REF!</definedName>
    <definedName name="CONTEN_11" localSheetId="0">#REF!</definedName>
    <definedName name="CONTEN_11">#REF!</definedName>
    <definedName name="CONTEN_6" localSheetId="0">#REF!</definedName>
    <definedName name="CONTEN_6">#REF!</definedName>
    <definedName name="CONTEN_7" localSheetId="0">#REF!</definedName>
    <definedName name="CONTEN_7">#REF!</definedName>
    <definedName name="CONTEN_8" localSheetId="0">#REF!</definedName>
    <definedName name="CONTEN_8">#REF!</definedName>
    <definedName name="CONTEN_9" localSheetId="0">#REF!</definedName>
    <definedName name="CONTEN_9">#REF!</definedName>
    <definedName name="COPIA" localSheetId="0">#REF!</definedName>
    <definedName name="COPIA">#REF!</definedName>
    <definedName name="COPIA_8" localSheetId="0">#REF!</definedName>
    <definedName name="COPIA_8">#REF!</definedName>
    <definedName name="CRUZ_HG_1_12" localSheetId="0">#REF!</definedName>
    <definedName name="CRUZ_HG_1_12">#REF!</definedName>
    <definedName name="CRUZ_HG_1_12_10" localSheetId="0">#REF!</definedName>
    <definedName name="CRUZ_HG_1_12_10">#REF!</definedName>
    <definedName name="CRUZ_HG_1_12_11" localSheetId="0">#REF!</definedName>
    <definedName name="CRUZ_HG_1_12_11">#REF!</definedName>
    <definedName name="CRUZ_HG_1_12_6" localSheetId="0">#REF!</definedName>
    <definedName name="CRUZ_HG_1_12_6">#REF!</definedName>
    <definedName name="CRUZ_HG_1_12_7" localSheetId="0">#REF!</definedName>
    <definedName name="CRUZ_HG_1_12_7">#REF!</definedName>
    <definedName name="CRUZ_HG_1_12_8" localSheetId="0">#REF!</definedName>
    <definedName name="CRUZ_HG_1_12_8">#REF!</definedName>
    <definedName name="CRUZ_HG_1_12_9" localSheetId="0">#REF!</definedName>
    <definedName name="CRUZ_HG_1_12_9">#REF!</definedName>
    <definedName name="cuadro" localSheetId="0">[11]ADDENDA!#REF!</definedName>
    <definedName name="cuadro">[11]ADDENDA!#REF!</definedName>
    <definedName name="cuadro_6" localSheetId="0">#REF!</definedName>
    <definedName name="cuadro_6">#REF!</definedName>
    <definedName name="cuadro_8" localSheetId="0">#REF!</definedName>
    <definedName name="cuadro_8">#REF!</definedName>
    <definedName name="CUBETA_5Gls" localSheetId="0">#REF!</definedName>
    <definedName name="CUBETA_5Gls">#REF!</definedName>
    <definedName name="CUBETA_5Gls_10" localSheetId="0">#REF!</definedName>
    <definedName name="CUBETA_5Gls_10">#REF!</definedName>
    <definedName name="CUBETA_5Gls_11" localSheetId="0">#REF!</definedName>
    <definedName name="CUBETA_5Gls_11">#REF!</definedName>
    <definedName name="CUBETA_5Gls_6" localSheetId="0">#REF!</definedName>
    <definedName name="CUBETA_5Gls_6">#REF!</definedName>
    <definedName name="CUBETA_5Gls_7" localSheetId="0">#REF!</definedName>
    <definedName name="CUBETA_5Gls_7">#REF!</definedName>
    <definedName name="CUBETA_5Gls_8" localSheetId="0">#REF!</definedName>
    <definedName name="CUBETA_5Gls_8">#REF!</definedName>
    <definedName name="CUBETA_5Gls_9" localSheetId="0">#REF!</definedName>
    <definedName name="CUBETA_5Gls_9">#REF!</definedName>
    <definedName name="CUBIC._ANTERIOR">#N/A</definedName>
    <definedName name="CUBIC._ANTERIOR_6">NA()</definedName>
    <definedName name="CUBICACION">#N/A</definedName>
    <definedName name="CUBICACION_6">NA()</definedName>
    <definedName name="CUBICADO">#N/A</definedName>
    <definedName name="CUBICADO_6">NA()</definedName>
    <definedName name="CUBO_GOMA" localSheetId="0">#REF!</definedName>
    <definedName name="CUBO_GOMA">#REF!</definedName>
    <definedName name="CUBO_GOMA_10" localSheetId="0">#REF!</definedName>
    <definedName name="CUBO_GOMA_10">#REF!</definedName>
    <definedName name="CUBO_GOMA_11" localSheetId="0">#REF!</definedName>
    <definedName name="CUBO_GOMA_11">#REF!</definedName>
    <definedName name="CUBO_GOMA_6" localSheetId="0">#REF!</definedName>
    <definedName name="CUBO_GOMA_6">#REF!</definedName>
    <definedName name="CUBO_GOMA_7" localSheetId="0">#REF!</definedName>
    <definedName name="CUBO_GOMA_7">#REF!</definedName>
    <definedName name="CUBO_GOMA_8" localSheetId="0">#REF!</definedName>
    <definedName name="CUBO_GOMA_8">#REF!</definedName>
    <definedName name="CUBO_GOMA_9" localSheetId="0">#REF!</definedName>
    <definedName name="CUBO_GOMA_9">#REF!</definedName>
    <definedName name="CUBREFALTA_INODORO_CROMO_38" localSheetId="0">#REF!</definedName>
    <definedName name="CUBREFALTA_INODORO_CROMO_38">#REF!</definedName>
    <definedName name="CUBREFALTA_INODORO_CROMO_38_10" localSheetId="0">#REF!</definedName>
    <definedName name="CUBREFALTA_INODORO_CROMO_38_10">#REF!</definedName>
    <definedName name="CUBREFALTA_INODORO_CROMO_38_11" localSheetId="0">#REF!</definedName>
    <definedName name="CUBREFALTA_INODORO_CROMO_38_11">#REF!</definedName>
    <definedName name="CUBREFALTA_INODORO_CROMO_38_6" localSheetId="0">#REF!</definedName>
    <definedName name="CUBREFALTA_INODORO_CROMO_38_6">#REF!</definedName>
    <definedName name="CUBREFALTA_INODORO_CROMO_38_7" localSheetId="0">#REF!</definedName>
    <definedName name="CUBREFALTA_INODORO_CROMO_38_7">#REF!</definedName>
    <definedName name="CUBREFALTA_INODORO_CROMO_38_8" localSheetId="0">#REF!</definedName>
    <definedName name="CUBREFALTA_INODORO_CROMO_38_8">#REF!</definedName>
    <definedName name="CUBREFALTA_INODORO_CROMO_38_9" localSheetId="0">#REF!</definedName>
    <definedName name="CUBREFALTA_INODORO_CROMO_38_9">#REF!</definedName>
    <definedName name="CURVA_ELEC_PVC_12" localSheetId="0">#REF!</definedName>
    <definedName name="CURVA_ELEC_PVC_12">#REF!</definedName>
    <definedName name="CURVA_ELEC_PVC_12_10" localSheetId="0">#REF!</definedName>
    <definedName name="CURVA_ELEC_PVC_12_10">#REF!</definedName>
    <definedName name="CURVA_ELEC_PVC_12_11" localSheetId="0">#REF!</definedName>
    <definedName name="CURVA_ELEC_PVC_12_11">#REF!</definedName>
    <definedName name="CURVA_ELEC_PVC_12_6" localSheetId="0">#REF!</definedName>
    <definedName name="CURVA_ELEC_PVC_12_6">#REF!</definedName>
    <definedName name="CURVA_ELEC_PVC_12_7" localSheetId="0">#REF!</definedName>
    <definedName name="CURVA_ELEC_PVC_12_7">#REF!</definedName>
    <definedName name="CURVA_ELEC_PVC_12_8" localSheetId="0">#REF!</definedName>
    <definedName name="CURVA_ELEC_PVC_12_8">#REF!</definedName>
    <definedName name="CURVA_ELEC_PVC_12_9" localSheetId="0">#REF!</definedName>
    <definedName name="CURVA_ELEC_PVC_12_9">#REF!</definedName>
    <definedName name="CURVA_ELEC_PVC_34" localSheetId="0">#REF!</definedName>
    <definedName name="CURVA_ELEC_PVC_34">#REF!</definedName>
    <definedName name="CURVA_ELEC_PVC_34_10" localSheetId="0">#REF!</definedName>
    <definedName name="CURVA_ELEC_PVC_34_10">#REF!</definedName>
    <definedName name="CURVA_ELEC_PVC_34_11" localSheetId="0">#REF!</definedName>
    <definedName name="CURVA_ELEC_PVC_34_11">#REF!</definedName>
    <definedName name="CURVA_ELEC_PVC_34_6" localSheetId="0">#REF!</definedName>
    <definedName name="CURVA_ELEC_PVC_34_6">#REF!</definedName>
    <definedName name="CURVA_ELEC_PVC_34_7" localSheetId="0">#REF!</definedName>
    <definedName name="CURVA_ELEC_PVC_34_7">#REF!</definedName>
    <definedName name="CURVA_ELEC_PVC_34_8" localSheetId="0">#REF!</definedName>
    <definedName name="CURVA_ELEC_PVC_34_8">#REF!</definedName>
    <definedName name="CURVA_ELEC_PVC_34_9" localSheetId="0">#REF!</definedName>
    <definedName name="CURVA_ELEC_PVC_34_9">#REF!</definedName>
    <definedName name="CUT_OUT_100AMP" localSheetId="0">#REF!</definedName>
    <definedName name="CUT_OUT_100AMP">#REF!</definedName>
    <definedName name="CUT_OUT_100AMP_10" localSheetId="0">#REF!</definedName>
    <definedName name="CUT_OUT_100AMP_10">#REF!</definedName>
    <definedName name="CUT_OUT_100AMP_11" localSheetId="0">#REF!</definedName>
    <definedName name="CUT_OUT_100AMP_11">#REF!</definedName>
    <definedName name="CUT_OUT_100AMP_6" localSheetId="0">#REF!</definedName>
    <definedName name="CUT_OUT_100AMP_6">#REF!</definedName>
    <definedName name="CUT_OUT_100AMP_7" localSheetId="0">#REF!</definedName>
    <definedName name="CUT_OUT_100AMP_7">#REF!</definedName>
    <definedName name="CUT_OUT_100AMP_8" localSheetId="0">#REF!</definedName>
    <definedName name="CUT_OUT_100AMP_8">#REF!</definedName>
    <definedName name="CUT_OUT_100AMP_9" localSheetId="0">#REF!</definedName>
    <definedName name="CUT_OUT_100AMP_9">#REF!</definedName>
    <definedName name="CUT_OUT_200AMP" localSheetId="0">#REF!</definedName>
    <definedName name="CUT_OUT_200AMP">#REF!</definedName>
    <definedName name="CUT_OUT_200AMP_10" localSheetId="0">#REF!</definedName>
    <definedName name="CUT_OUT_200AMP_10">#REF!</definedName>
    <definedName name="CUT_OUT_200AMP_11" localSheetId="0">#REF!</definedName>
    <definedName name="CUT_OUT_200AMP_11">#REF!</definedName>
    <definedName name="CUT_OUT_200AMP_6" localSheetId="0">#REF!</definedName>
    <definedName name="CUT_OUT_200AMP_6">#REF!</definedName>
    <definedName name="CUT_OUT_200AMP_7" localSheetId="0">#REF!</definedName>
    <definedName name="CUT_OUT_200AMP_7">#REF!</definedName>
    <definedName name="CUT_OUT_200AMP_8" localSheetId="0">#REF!</definedName>
    <definedName name="CUT_OUT_200AMP_8">#REF!</definedName>
    <definedName name="CUT_OUT_200AMP_9" localSheetId="0">#REF!</definedName>
    <definedName name="CUT_OUT_200AMP_9">#REF!</definedName>
    <definedName name="CZINC" localSheetId="0">[8]M.O.!#REF!</definedName>
    <definedName name="CZINC">[8]M.O.!#REF!</definedName>
    <definedName name="CZINC_6" localSheetId="0">#REF!</definedName>
    <definedName name="CZINC_6">#REF!</definedName>
    <definedName name="CZINC_8" localSheetId="0">#REF!</definedName>
    <definedName name="CZINC_8">#REF!</definedName>
    <definedName name="D" localSheetId="0">#REF!</definedName>
    <definedName name="D">#REF!</definedName>
    <definedName name="derop" localSheetId="0">[9]M.O.!#REF!</definedName>
    <definedName name="derop">[9]M.O.!#REF!</definedName>
    <definedName name="derop_10" localSheetId="0">#REF!</definedName>
    <definedName name="derop_10">#REF!</definedName>
    <definedName name="derop_11" localSheetId="0">#REF!</definedName>
    <definedName name="derop_11">#REF!</definedName>
    <definedName name="derop_5" localSheetId="0">#REF!</definedName>
    <definedName name="derop_5">#REF!</definedName>
    <definedName name="derop_6" localSheetId="0">#REF!</definedName>
    <definedName name="derop_6">#REF!</definedName>
    <definedName name="derop_7" localSheetId="0">#REF!</definedName>
    <definedName name="derop_7">#REF!</definedName>
    <definedName name="derop_8" localSheetId="0">#REF!</definedName>
    <definedName name="derop_8">#REF!</definedName>
    <definedName name="derop_9" localSheetId="0">#REF!</definedName>
    <definedName name="derop_9">#REF!</definedName>
    <definedName name="DERRETIDO_BCO" localSheetId="0">#REF!</definedName>
    <definedName name="DERRETIDO_BCO">#REF!</definedName>
    <definedName name="DERRETIDO_BCO_10" localSheetId="0">#REF!</definedName>
    <definedName name="DERRETIDO_BCO_10">#REF!</definedName>
    <definedName name="DERRETIDO_BCO_11" localSheetId="0">#REF!</definedName>
    <definedName name="DERRETIDO_BCO_11">#REF!</definedName>
    <definedName name="DERRETIDO_BCO_6" localSheetId="0">#REF!</definedName>
    <definedName name="DERRETIDO_BCO_6">#REF!</definedName>
    <definedName name="DERRETIDO_BCO_7" localSheetId="0">#REF!</definedName>
    <definedName name="DERRETIDO_BCO_7">#REF!</definedName>
    <definedName name="DERRETIDO_BCO_8" localSheetId="0">#REF!</definedName>
    <definedName name="DERRETIDO_BCO_8">#REF!</definedName>
    <definedName name="DERRETIDO_BCO_9" localSheetId="0">#REF!</definedName>
    <definedName name="DERRETIDO_BCO_9">#REF!</definedName>
    <definedName name="DESAGUE_DOBLE_FREGADERO_PVC" localSheetId="0">#REF!</definedName>
    <definedName name="DESAGUE_DOBLE_FREGADERO_PVC">#REF!</definedName>
    <definedName name="DESAGUE_DOBLE_FREGADERO_PVC_10" localSheetId="0">#REF!</definedName>
    <definedName name="DESAGUE_DOBLE_FREGADERO_PVC_10">#REF!</definedName>
    <definedName name="DESAGUE_DOBLE_FREGADERO_PVC_11" localSheetId="0">#REF!</definedName>
    <definedName name="DESAGUE_DOBLE_FREGADERO_PVC_11">#REF!</definedName>
    <definedName name="DESAGUE_DOBLE_FREGADERO_PVC_6" localSheetId="0">#REF!</definedName>
    <definedName name="DESAGUE_DOBLE_FREGADERO_PVC_6">#REF!</definedName>
    <definedName name="DESAGUE_DOBLE_FREGADERO_PVC_7" localSheetId="0">#REF!</definedName>
    <definedName name="DESAGUE_DOBLE_FREGADERO_PVC_7">#REF!</definedName>
    <definedName name="DESAGUE_DOBLE_FREGADERO_PVC_8" localSheetId="0">#REF!</definedName>
    <definedName name="DESAGUE_DOBLE_FREGADERO_PVC_8">#REF!</definedName>
    <definedName name="DESAGUE_DOBLE_FREGADERO_PVC_9" localSheetId="0">#REF!</definedName>
    <definedName name="DESAGUE_DOBLE_FREGADERO_PVC_9">#REF!</definedName>
    <definedName name="DESCRIPCION">#N/A</definedName>
    <definedName name="DESCRIPCION_6">NA()</definedName>
    <definedName name="desencofrado" localSheetId="0">#REF!</definedName>
    <definedName name="desencofrado">#REF!</definedName>
    <definedName name="desencofrado_8" localSheetId="0">#REF!</definedName>
    <definedName name="desencofrado_8">#REF!</definedName>
    <definedName name="DESENCOFRADO_COLS">[6]MO!$B$256</definedName>
    <definedName name="DESENCOFRADO_COLS_10" localSheetId="0">#REF!</definedName>
    <definedName name="DESENCOFRADO_COLS_10">#REF!</definedName>
    <definedName name="DESENCOFRADO_COLS_11" localSheetId="0">#REF!</definedName>
    <definedName name="DESENCOFRADO_COLS_11">#REF!</definedName>
    <definedName name="DESENCOFRADO_COLS_5" localSheetId="0">#REF!</definedName>
    <definedName name="DESENCOFRADO_COLS_5">#REF!</definedName>
    <definedName name="DESENCOFRADO_COLS_6" localSheetId="0">#REF!</definedName>
    <definedName name="DESENCOFRADO_COLS_6">#REF!</definedName>
    <definedName name="DESENCOFRADO_COLS_7" localSheetId="0">#REF!</definedName>
    <definedName name="DESENCOFRADO_COLS_7">#REF!</definedName>
    <definedName name="DESENCOFRADO_COLS_8" localSheetId="0">#REF!</definedName>
    <definedName name="DESENCOFRADO_COLS_8">#REF!</definedName>
    <definedName name="DESENCOFRADO_COLS_9" localSheetId="0">#REF!</definedName>
    <definedName name="DESENCOFRADO_COLS_9">#REF!</definedName>
    <definedName name="DESENCOFRADO_LOSA" localSheetId="0">#REF!</definedName>
    <definedName name="DESENCOFRADO_LOSA">#REF!</definedName>
    <definedName name="DESENCOFRADO_LOSA_10" localSheetId="0">#REF!</definedName>
    <definedName name="DESENCOFRADO_LOSA_10">#REF!</definedName>
    <definedName name="DESENCOFRADO_LOSA_11" localSheetId="0">#REF!</definedName>
    <definedName name="DESENCOFRADO_LOSA_11">#REF!</definedName>
    <definedName name="DESENCOFRADO_LOSA_6" localSheetId="0">#REF!</definedName>
    <definedName name="DESENCOFRADO_LOSA_6">#REF!</definedName>
    <definedName name="DESENCOFRADO_LOSA_7" localSheetId="0">#REF!</definedName>
    <definedName name="DESENCOFRADO_LOSA_7">#REF!</definedName>
    <definedName name="DESENCOFRADO_LOSA_8" localSheetId="0">#REF!</definedName>
    <definedName name="DESENCOFRADO_LOSA_8">#REF!</definedName>
    <definedName name="DESENCOFRADO_LOSA_9" localSheetId="0">#REF!</definedName>
    <definedName name="DESENCOFRADO_LOSA_9">#REF!</definedName>
    <definedName name="DESENCOFRADO_MURO" localSheetId="0">#REF!</definedName>
    <definedName name="DESENCOFRADO_MURO">#REF!</definedName>
    <definedName name="DESENCOFRADO_MURO_10" localSheetId="0">#REF!</definedName>
    <definedName name="DESENCOFRADO_MURO_10">#REF!</definedName>
    <definedName name="DESENCOFRADO_MURO_11" localSheetId="0">#REF!</definedName>
    <definedName name="DESENCOFRADO_MURO_11">#REF!</definedName>
    <definedName name="DESENCOFRADO_MURO_6" localSheetId="0">#REF!</definedName>
    <definedName name="DESENCOFRADO_MURO_6">#REF!</definedName>
    <definedName name="DESENCOFRADO_MURO_7" localSheetId="0">#REF!</definedName>
    <definedName name="DESENCOFRADO_MURO_7">#REF!</definedName>
    <definedName name="DESENCOFRADO_MURO_8" localSheetId="0">#REF!</definedName>
    <definedName name="DESENCOFRADO_MURO_8">#REF!</definedName>
    <definedName name="DESENCOFRADO_MURO_9" localSheetId="0">#REF!</definedName>
    <definedName name="DESENCOFRADO_MURO_9">#REF!</definedName>
    <definedName name="DESENCOFRADO_VIGA" localSheetId="0">#REF!</definedName>
    <definedName name="DESENCOFRADO_VIGA">#REF!</definedName>
    <definedName name="DESENCOFRADO_VIGA_10" localSheetId="0">#REF!</definedName>
    <definedName name="DESENCOFRADO_VIGA_10">#REF!</definedName>
    <definedName name="DESENCOFRADO_VIGA_11" localSheetId="0">#REF!</definedName>
    <definedName name="DESENCOFRADO_VIGA_11">#REF!</definedName>
    <definedName name="DESENCOFRADO_VIGA_6" localSheetId="0">#REF!</definedName>
    <definedName name="DESENCOFRADO_VIGA_6">#REF!</definedName>
    <definedName name="DESENCOFRADO_VIGA_7" localSheetId="0">#REF!</definedName>
    <definedName name="DESENCOFRADO_VIGA_7">#REF!</definedName>
    <definedName name="DESENCOFRADO_VIGA_8" localSheetId="0">#REF!</definedName>
    <definedName name="DESENCOFRADO_VIGA_8">#REF!</definedName>
    <definedName name="DESENCOFRADO_VIGA_9" localSheetId="0">#REF!</definedName>
    <definedName name="DESENCOFRADO_VIGA_9">#REF!</definedName>
    <definedName name="desencofradovigas" localSheetId="0">#REF!</definedName>
    <definedName name="desencofradovigas">#REF!</definedName>
    <definedName name="desencofradovigas_8" localSheetId="0">#REF!</definedName>
    <definedName name="desencofradovigas_8">#REF!</definedName>
    <definedName name="DIA" localSheetId="0">#REF!</definedName>
    <definedName name="DIA">#REF!</definedName>
    <definedName name="DIA_10" localSheetId="0">#REF!</definedName>
    <definedName name="DIA_10">#REF!</definedName>
    <definedName name="DIA_11" localSheetId="0">#REF!</definedName>
    <definedName name="DIA_11">#REF!</definedName>
    <definedName name="DIA_6" localSheetId="0">#REF!</definedName>
    <definedName name="DIA_6">#REF!</definedName>
    <definedName name="DIA_7" localSheetId="0">#REF!</definedName>
    <definedName name="DIA_7">#REF!</definedName>
    <definedName name="DIA_8" localSheetId="0">#REF!</definedName>
    <definedName name="DIA_8">#REF!</definedName>
    <definedName name="DIA_9" localSheetId="0">#REF!</definedName>
    <definedName name="DIA_9">#REF!</definedName>
    <definedName name="DIOS" localSheetId="0">#REF!</definedName>
    <definedName name="DIOS">#REF!</definedName>
    <definedName name="DISTRIBUCION_DE_AREAS_POR_NIVEL" localSheetId="0">#REF!</definedName>
    <definedName name="DISTRIBUCION_DE_AREAS_POR_NIVEL">#REF!</definedName>
    <definedName name="DISTRIBUCION_DE_AREAS_POR_NIVEL_8" localSheetId="0">#REF!</definedName>
    <definedName name="DISTRIBUCION_DE_AREAS_POR_NIVEL_8">#REF!</definedName>
    <definedName name="donatelo" localSheetId="0">[17]INS!#REF!</definedName>
    <definedName name="donatelo">[17]INS!#REF!</definedName>
    <definedName name="donatelo_10" localSheetId="0">#REF!</definedName>
    <definedName name="donatelo_10">#REF!</definedName>
    <definedName name="donatelo_11" localSheetId="0">#REF!</definedName>
    <definedName name="donatelo_11">#REF!</definedName>
    <definedName name="donatelo_5" localSheetId="0">#REF!</definedName>
    <definedName name="donatelo_5">#REF!</definedName>
    <definedName name="donatelo_6" localSheetId="0">#REF!</definedName>
    <definedName name="donatelo_6">#REF!</definedName>
    <definedName name="donatelo_7" localSheetId="0">#REF!</definedName>
    <definedName name="donatelo_7">#REF!</definedName>
    <definedName name="donatelo_8" localSheetId="0">#REF!</definedName>
    <definedName name="donatelo_8">#REF!</definedName>
    <definedName name="donatelo_9" localSheetId="0">#REF!</definedName>
    <definedName name="donatelo_9">#REF!</definedName>
    <definedName name="DUCHA_PLASTICA_CALIENTE_CROMO_12" localSheetId="0">#REF!</definedName>
    <definedName name="DUCHA_PLASTICA_CALIENTE_CROMO_12">#REF!</definedName>
    <definedName name="DUCHA_PLASTICA_CALIENTE_CROMO_12_10" localSheetId="0">#REF!</definedName>
    <definedName name="DUCHA_PLASTICA_CALIENTE_CROMO_12_10">#REF!</definedName>
    <definedName name="DUCHA_PLASTICA_CALIENTE_CROMO_12_11" localSheetId="0">#REF!</definedName>
    <definedName name="DUCHA_PLASTICA_CALIENTE_CROMO_12_11">#REF!</definedName>
    <definedName name="DUCHA_PLASTICA_CALIENTE_CROMO_12_6" localSheetId="0">#REF!</definedName>
    <definedName name="DUCHA_PLASTICA_CALIENTE_CROMO_12_6">#REF!</definedName>
    <definedName name="DUCHA_PLASTICA_CALIENTE_CROMO_12_7" localSheetId="0">#REF!</definedName>
    <definedName name="DUCHA_PLASTICA_CALIENTE_CROMO_12_7">#REF!</definedName>
    <definedName name="DUCHA_PLASTICA_CALIENTE_CROMO_12_8" localSheetId="0">#REF!</definedName>
    <definedName name="DUCHA_PLASTICA_CALIENTE_CROMO_12_8">#REF!</definedName>
    <definedName name="DUCHA_PLASTICA_CALIENTE_CROMO_12_9" localSheetId="0">#REF!</definedName>
    <definedName name="DUCHA_PLASTICA_CALIENTE_CROMO_12_9">#REF!</definedName>
    <definedName name="e" localSheetId="0">#REF!</definedName>
    <definedName name="e">#REF!</definedName>
    <definedName name="ELECTRODOS" localSheetId="0">#REF!</definedName>
    <definedName name="ELECTRODOS">#REF!</definedName>
    <definedName name="ELECTRODOS_10" localSheetId="0">#REF!</definedName>
    <definedName name="ELECTRODOS_10">#REF!</definedName>
    <definedName name="ELECTRODOS_11" localSheetId="0">#REF!</definedName>
    <definedName name="ELECTRODOS_11">#REF!</definedName>
    <definedName name="ELECTRODOS_6" localSheetId="0">#REF!</definedName>
    <definedName name="ELECTRODOS_6">#REF!</definedName>
    <definedName name="ELECTRODOS_7" localSheetId="0">#REF!</definedName>
    <definedName name="ELECTRODOS_7">#REF!</definedName>
    <definedName name="ELECTRODOS_8" localSheetId="0">#REF!</definedName>
    <definedName name="ELECTRODOS_8">#REF!</definedName>
    <definedName name="ELECTRODOS_9" localSheetId="0">#REF!</definedName>
    <definedName name="ELECTRODOS_9">#REF!</definedName>
    <definedName name="ENCACHE" localSheetId="0">#REF!</definedName>
    <definedName name="ENCACHE">#REF!</definedName>
    <definedName name="ENCACHE_10" localSheetId="0">#REF!</definedName>
    <definedName name="ENCACHE_10">#REF!</definedName>
    <definedName name="ENCACHE_11" localSheetId="0">#REF!</definedName>
    <definedName name="ENCACHE_11">#REF!</definedName>
    <definedName name="ENCACHE_6" localSheetId="0">#REF!</definedName>
    <definedName name="ENCACHE_6">#REF!</definedName>
    <definedName name="ENCACHE_7" localSheetId="0">#REF!</definedName>
    <definedName name="ENCACHE_7">#REF!</definedName>
    <definedName name="ENCACHE_8" localSheetId="0">#REF!</definedName>
    <definedName name="ENCACHE_8">#REF!</definedName>
    <definedName name="ENCACHE_9" localSheetId="0">#REF!</definedName>
    <definedName name="ENCACHE_9">#REF!</definedName>
    <definedName name="ENCOF_COLS_1">[6]MO!$B$247</definedName>
    <definedName name="ENCOF_COLS_1_10" localSheetId="0">#REF!</definedName>
    <definedName name="ENCOF_COLS_1_10">#REF!</definedName>
    <definedName name="ENCOF_COLS_1_11" localSheetId="0">#REF!</definedName>
    <definedName name="ENCOF_COLS_1_11">#REF!</definedName>
    <definedName name="ENCOF_COLS_1_5" localSheetId="0">#REF!</definedName>
    <definedName name="ENCOF_COLS_1_5">#REF!</definedName>
    <definedName name="ENCOF_COLS_1_6" localSheetId="0">#REF!</definedName>
    <definedName name="ENCOF_COLS_1_6">#REF!</definedName>
    <definedName name="ENCOF_COLS_1_7" localSheetId="0">#REF!</definedName>
    <definedName name="ENCOF_COLS_1_7">#REF!</definedName>
    <definedName name="ENCOF_COLS_1_8" localSheetId="0">#REF!</definedName>
    <definedName name="ENCOF_COLS_1_8">#REF!</definedName>
    <definedName name="ENCOF_COLS_1_9" localSheetId="0">#REF!</definedName>
    <definedName name="ENCOF_COLS_1_9">#REF!</definedName>
    <definedName name="ENCOF_DES_TC_COL_VIGA_AMARRE" localSheetId="0">#REF!</definedName>
    <definedName name="ENCOF_DES_TC_COL_VIGA_AMARRE">#REF!</definedName>
    <definedName name="ENCOF_DES_TC_COL_VIGA_AMARRE_10" localSheetId="0">#REF!</definedName>
    <definedName name="ENCOF_DES_TC_COL_VIGA_AMARRE_10">#REF!</definedName>
    <definedName name="ENCOF_DES_TC_COL_VIGA_AMARRE_11" localSheetId="0">#REF!</definedName>
    <definedName name="ENCOF_DES_TC_COL_VIGA_AMARRE_11">#REF!</definedName>
    <definedName name="ENCOF_DES_TC_COL_VIGA_AMARRE_6" localSheetId="0">#REF!</definedName>
    <definedName name="ENCOF_DES_TC_COL_VIGA_AMARRE_6">#REF!</definedName>
    <definedName name="ENCOF_DES_TC_COL_VIGA_AMARRE_7" localSheetId="0">#REF!</definedName>
    <definedName name="ENCOF_DES_TC_COL_VIGA_AMARRE_7">#REF!</definedName>
    <definedName name="ENCOF_DES_TC_COL_VIGA_AMARRE_8" localSheetId="0">#REF!</definedName>
    <definedName name="ENCOF_DES_TC_COL_VIGA_AMARRE_8">#REF!</definedName>
    <definedName name="ENCOF_DES_TC_COL_VIGA_AMARRE_9" localSheetId="0">#REF!</definedName>
    <definedName name="ENCOF_DES_TC_COL_VIGA_AMARRE_9">#REF!</definedName>
    <definedName name="ENCOF_DES_TC_COL50" localSheetId="0">#REF!</definedName>
    <definedName name="ENCOF_DES_TC_COL50">#REF!</definedName>
    <definedName name="ENCOF_DES_TC_COL50_10" localSheetId="0">#REF!</definedName>
    <definedName name="ENCOF_DES_TC_COL50_10">#REF!</definedName>
    <definedName name="ENCOF_DES_TC_COL50_11" localSheetId="0">#REF!</definedName>
    <definedName name="ENCOF_DES_TC_COL50_11">#REF!</definedName>
    <definedName name="ENCOF_DES_TC_COL50_6" localSheetId="0">#REF!</definedName>
    <definedName name="ENCOF_DES_TC_COL50_6">#REF!</definedName>
    <definedName name="ENCOF_DES_TC_COL50_7" localSheetId="0">#REF!</definedName>
    <definedName name="ENCOF_DES_TC_COL50_7">#REF!</definedName>
    <definedName name="ENCOF_DES_TC_COL50_8" localSheetId="0">#REF!</definedName>
    <definedName name="ENCOF_DES_TC_COL50_8">#REF!</definedName>
    <definedName name="ENCOF_DES_TC_COL50_9" localSheetId="0">#REF!</definedName>
    <definedName name="ENCOF_DES_TC_COL50_9">#REF!</definedName>
    <definedName name="ENCOF_DES_TC_DINTEL_ML" localSheetId="0">#REF!</definedName>
    <definedName name="ENCOF_DES_TC_DINTEL_ML">#REF!</definedName>
    <definedName name="ENCOF_DES_TC_DINTEL_ML_10" localSheetId="0">#REF!</definedName>
    <definedName name="ENCOF_DES_TC_DINTEL_ML_10">#REF!</definedName>
    <definedName name="ENCOF_DES_TC_DINTEL_ML_11" localSheetId="0">#REF!</definedName>
    <definedName name="ENCOF_DES_TC_DINTEL_ML_11">#REF!</definedName>
    <definedName name="ENCOF_DES_TC_DINTEL_ML_6" localSheetId="0">#REF!</definedName>
    <definedName name="ENCOF_DES_TC_DINTEL_ML_6">#REF!</definedName>
    <definedName name="ENCOF_DES_TC_DINTEL_ML_7" localSheetId="0">#REF!</definedName>
    <definedName name="ENCOF_DES_TC_DINTEL_ML_7">#REF!</definedName>
    <definedName name="ENCOF_DES_TC_DINTEL_ML_8" localSheetId="0">#REF!</definedName>
    <definedName name="ENCOF_DES_TC_DINTEL_ML_8">#REF!</definedName>
    <definedName name="ENCOF_DES_TC_DINTEL_ML_9" localSheetId="0">#REF!</definedName>
    <definedName name="ENCOF_DES_TC_DINTEL_ML_9">#REF!</definedName>
    <definedName name="ENCOF_DES_TC_MUROS" localSheetId="0">#REF!</definedName>
    <definedName name="ENCOF_DES_TC_MUROS">#REF!</definedName>
    <definedName name="ENCOF_DES_TC_MUROS_10" localSheetId="0">#REF!</definedName>
    <definedName name="ENCOF_DES_TC_MUROS_10">#REF!</definedName>
    <definedName name="ENCOF_DES_TC_MUROS_11" localSheetId="0">#REF!</definedName>
    <definedName name="ENCOF_DES_TC_MUROS_11">#REF!</definedName>
    <definedName name="ENCOF_DES_TC_MUROS_6" localSheetId="0">#REF!</definedName>
    <definedName name="ENCOF_DES_TC_MUROS_6">#REF!</definedName>
    <definedName name="ENCOF_DES_TC_MUROS_7" localSheetId="0">#REF!</definedName>
    <definedName name="ENCOF_DES_TC_MUROS_7">#REF!</definedName>
    <definedName name="ENCOF_DES_TC_MUROS_8" localSheetId="0">#REF!</definedName>
    <definedName name="ENCOF_DES_TC_MUROS_8">#REF!</definedName>
    <definedName name="ENCOF_DES_TC_MUROS_9" localSheetId="0">#REF!</definedName>
    <definedName name="ENCOF_DES_TC_MUROS_9">#REF!</definedName>
    <definedName name="ENCOF_TC_LOSA" localSheetId="0">#REF!</definedName>
    <definedName name="ENCOF_TC_LOSA">#REF!</definedName>
    <definedName name="ENCOF_TC_LOSA_10" localSheetId="0">#REF!</definedName>
    <definedName name="ENCOF_TC_LOSA_10">#REF!</definedName>
    <definedName name="ENCOF_TC_LOSA_11" localSheetId="0">#REF!</definedName>
    <definedName name="ENCOF_TC_LOSA_11">#REF!</definedName>
    <definedName name="ENCOF_TC_LOSA_6" localSheetId="0">#REF!</definedName>
    <definedName name="ENCOF_TC_LOSA_6">#REF!</definedName>
    <definedName name="ENCOF_TC_LOSA_7" localSheetId="0">#REF!</definedName>
    <definedName name="ENCOF_TC_LOSA_7">#REF!</definedName>
    <definedName name="ENCOF_TC_LOSA_8" localSheetId="0">#REF!</definedName>
    <definedName name="ENCOF_TC_LOSA_8">#REF!</definedName>
    <definedName name="ENCOF_TC_LOSA_9" localSheetId="0">#REF!</definedName>
    <definedName name="ENCOF_TC_LOSA_9">#REF!</definedName>
    <definedName name="ENCOF_TC_MURO_1" localSheetId="0">#REF!</definedName>
    <definedName name="ENCOF_TC_MURO_1">#REF!</definedName>
    <definedName name="ENCOF_TC_MURO_1_10" localSheetId="0">#REF!</definedName>
    <definedName name="ENCOF_TC_MURO_1_10">#REF!</definedName>
    <definedName name="ENCOF_TC_MURO_1_11" localSheetId="0">#REF!</definedName>
    <definedName name="ENCOF_TC_MURO_1_11">#REF!</definedName>
    <definedName name="ENCOF_TC_MURO_1_6" localSheetId="0">#REF!</definedName>
    <definedName name="ENCOF_TC_MURO_1_6">#REF!</definedName>
    <definedName name="ENCOF_TC_MURO_1_7" localSheetId="0">#REF!</definedName>
    <definedName name="ENCOF_TC_MURO_1_7">#REF!</definedName>
    <definedName name="ENCOF_TC_MURO_1_8" localSheetId="0">#REF!</definedName>
    <definedName name="ENCOF_TC_MURO_1_8">#REF!</definedName>
    <definedName name="ENCOF_TC_MURO_1_9" localSheetId="0">#REF!</definedName>
    <definedName name="ENCOF_TC_MURO_1_9">#REF!</definedName>
    <definedName name="ENCOFRADO_COL_RETALLE_0.10" localSheetId="0">#REF!</definedName>
    <definedName name="ENCOFRADO_COL_RETALLE_0.10">#REF!</definedName>
    <definedName name="ENCOFRADO_COL_RETALLE_0.10_10" localSheetId="0">#REF!</definedName>
    <definedName name="ENCOFRADO_COL_RETALLE_0.10_10">#REF!</definedName>
    <definedName name="ENCOFRADO_COL_RETALLE_0.10_11" localSheetId="0">#REF!</definedName>
    <definedName name="ENCOFRADO_COL_RETALLE_0.10_11">#REF!</definedName>
    <definedName name="ENCOFRADO_COL_RETALLE_0.10_6" localSheetId="0">#REF!</definedName>
    <definedName name="ENCOFRADO_COL_RETALLE_0.10_6">#REF!</definedName>
    <definedName name="ENCOFRADO_COL_RETALLE_0.10_7" localSheetId="0">#REF!</definedName>
    <definedName name="ENCOFRADO_COL_RETALLE_0.10_7">#REF!</definedName>
    <definedName name="ENCOFRADO_COL_RETALLE_0.10_8" localSheetId="0">#REF!</definedName>
    <definedName name="ENCOFRADO_COL_RETALLE_0.10_8">#REF!</definedName>
    <definedName name="ENCOFRADO_COL_RETALLE_0.10_9" localSheetId="0">#REF!</definedName>
    <definedName name="ENCOFRADO_COL_RETALLE_0.10_9">#REF!</definedName>
    <definedName name="ENCOFRADO_ESCALERA" localSheetId="0">#REF!</definedName>
    <definedName name="ENCOFRADO_ESCALERA">#REF!</definedName>
    <definedName name="ENCOFRADO_ESCALERA_10" localSheetId="0">#REF!</definedName>
    <definedName name="ENCOFRADO_ESCALERA_10">#REF!</definedName>
    <definedName name="ENCOFRADO_ESCALERA_11" localSheetId="0">#REF!</definedName>
    <definedName name="ENCOFRADO_ESCALERA_11">#REF!</definedName>
    <definedName name="ENCOFRADO_ESCALERA_6" localSheetId="0">#REF!</definedName>
    <definedName name="ENCOFRADO_ESCALERA_6">#REF!</definedName>
    <definedName name="ENCOFRADO_ESCALERA_7" localSheetId="0">#REF!</definedName>
    <definedName name="ENCOFRADO_ESCALERA_7">#REF!</definedName>
    <definedName name="ENCOFRADO_ESCALERA_8" localSheetId="0">#REF!</definedName>
    <definedName name="ENCOFRADO_ESCALERA_8">#REF!</definedName>
    <definedName name="ENCOFRADO_ESCALERA_9" localSheetId="0">#REF!</definedName>
    <definedName name="ENCOFRADO_ESCALERA_9">#REF!</definedName>
    <definedName name="ENCOFRADO_LOSA" localSheetId="0">#REF!</definedName>
    <definedName name="ENCOFRADO_LOSA">#REF!</definedName>
    <definedName name="ENCOFRADO_LOSA_10" localSheetId="0">#REF!</definedName>
    <definedName name="ENCOFRADO_LOSA_10">#REF!</definedName>
    <definedName name="ENCOFRADO_LOSA_11" localSheetId="0">#REF!</definedName>
    <definedName name="ENCOFRADO_LOSA_11">#REF!</definedName>
    <definedName name="ENCOFRADO_LOSA_6" localSheetId="0">#REF!</definedName>
    <definedName name="ENCOFRADO_LOSA_6">#REF!</definedName>
    <definedName name="ENCOFRADO_LOSA_7" localSheetId="0">#REF!</definedName>
    <definedName name="ENCOFRADO_LOSA_7">#REF!</definedName>
    <definedName name="ENCOFRADO_LOSA_8" localSheetId="0">#REF!</definedName>
    <definedName name="ENCOFRADO_LOSA_8">#REF!</definedName>
    <definedName name="ENCOFRADO_LOSA_9" localSheetId="0">#REF!</definedName>
    <definedName name="ENCOFRADO_LOSA_9">#REF!</definedName>
    <definedName name="ENCOFRADO_MUROS" localSheetId="0">#REF!</definedName>
    <definedName name="ENCOFRADO_MUROS">#REF!</definedName>
    <definedName name="ENCOFRADO_MUROS_10" localSheetId="0">#REF!</definedName>
    <definedName name="ENCOFRADO_MUROS_10">#REF!</definedName>
    <definedName name="ENCOFRADO_MUROS_11" localSheetId="0">#REF!</definedName>
    <definedName name="ENCOFRADO_MUROS_11">#REF!</definedName>
    <definedName name="ENCOFRADO_MUROS_6" localSheetId="0">#REF!</definedName>
    <definedName name="ENCOFRADO_MUROS_6">#REF!</definedName>
    <definedName name="ENCOFRADO_MUROS_7" localSheetId="0">#REF!</definedName>
    <definedName name="ENCOFRADO_MUROS_7">#REF!</definedName>
    <definedName name="ENCOFRADO_MUROS_8" localSheetId="0">#REF!</definedName>
    <definedName name="ENCOFRADO_MUROS_8">#REF!</definedName>
    <definedName name="ENCOFRADO_MUROS_9" localSheetId="0">#REF!</definedName>
    <definedName name="ENCOFRADO_MUROS_9">#REF!</definedName>
    <definedName name="ENCOFRADO_MUROS_CONFECC" localSheetId="0">#REF!</definedName>
    <definedName name="ENCOFRADO_MUROS_CONFECC">#REF!</definedName>
    <definedName name="ENCOFRADO_MUROS_CONFECC_10" localSheetId="0">#REF!</definedName>
    <definedName name="ENCOFRADO_MUROS_CONFECC_10">#REF!</definedName>
    <definedName name="ENCOFRADO_MUROS_CONFECC_11" localSheetId="0">#REF!</definedName>
    <definedName name="ENCOFRADO_MUROS_CONFECC_11">#REF!</definedName>
    <definedName name="ENCOFRADO_MUROS_CONFECC_6" localSheetId="0">#REF!</definedName>
    <definedName name="ENCOFRADO_MUROS_CONFECC_6">#REF!</definedName>
    <definedName name="ENCOFRADO_MUROS_CONFECC_7" localSheetId="0">#REF!</definedName>
    <definedName name="ENCOFRADO_MUROS_CONFECC_7">#REF!</definedName>
    <definedName name="ENCOFRADO_MUROS_CONFECC_8" localSheetId="0">#REF!</definedName>
    <definedName name="ENCOFRADO_MUROS_CONFECC_8">#REF!</definedName>
    <definedName name="ENCOFRADO_MUROS_CONFECC_9" localSheetId="0">#REF!</definedName>
    <definedName name="ENCOFRADO_MUROS_CONFECC_9">#REF!</definedName>
    <definedName name="ENCOFRADO_MUROS_instalacion" localSheetId="0">#REF!</definedName>
    <definedName name="ENCOFRADO_MUROS_instalacion">#REF!</definedName>
    <definedName name="ENCOFRADO_MUROS_instalacion_10" localSheetId="0">#REF!</definedName>
    <definedName name="ENCOFRADO_MUROS_instalacion_10">#REF!</definedName>
    <definedName name="ENCOFRADO_MUROS_instalacion_11" localSheetId="0">#REF!</definedName>
    <definedName name="ENCOFRADO_MUROS_instalacion_11">#REF!</definedName>
    <definedName name="ENCOFRADO_MUROS_instalacion_6" localSheetId="0">#REF!</definedName>
    <definedName name="ENCOFRADO_MUROS_instalacion_6">#REF!</definedName>
    <definedName name="ENCOFRADO_MUROS_instalacion_7" localSheetId="0">#REF!</definedName>
    <definedName name="ENCOFRADO_MUROS_instalacion_7">#REF!</definedName>
    <definedName name="ENCOFRADO_MUROS_instalacion_8" localSheetId="0">#REF!</definedName>
    <definedName name="ENCOFRADO_MUROS_instalacion_8">#REF!</definedName>
    <definedName name="ENCOFRADO_MUROS_instalacion_9" localSheetId="0">#REF!</definedName>
    <definedName name="ENCOFRADO_MUROS_instalacion_9">#REF!</definedName>
    <definedName name="ENCOFRADO_VIGA" localSheetId="0">#REF!</definedName>
    <definedName name="ENCOFRADO_VIGA">#REF!</definedName>
    <definedName name="ENCOFRADO_VIGA_10" localSheetId="0">#REF!</definedName>
    <definedName name="ENCOFRADO_VIGA_10">#REF!</definedName>
    <definedName name="ENCOFRADO_VIGA_11" localSheetId="0">#REF!</definedName>
    <definedName name="ENCOFRADO_VIGA_11">#REF!</definedName>
    <definedName name="ENCOFRADO_VIGA_6" localSheetId="0">#REF!</definedName>
    <definedName name="ENCOFRADO_VIGA_6">#REF!</definedName>
    <definedName name="ENCOFRADO_VIGA_7" localSheetId="0">#REF!</definedName>
    <definedName name="ENCOFRADO_VIGA_7">#REF!</definedName>
    <definedName name="ENCOFRADO_VIGA_8" localSheetId="0">#REF!</definedName>
    <definedName name="ENCOFRADO_VIGA_8">#REF!</definedName>
    <definedName name="ENCOFRADO_VIGA_9" localSheetId="0">#REF!</definedName>
    <definedName name="ENCOFRADO_VIGA_9">#REF!</definedName>
    <definedName name="ENCOFRADO_VIGA_AMARRE_20x20" localSheetId="0">#REF!</definedName>
    <definedName name="ENCOFRADO_VIGA_AMARRE_20x20">#REF!</definedName>
    <definedName name="ENCOFRADO_VIGA_AMARRE_20x20_10" localSheetId="0">#REF!</definedName>
    <definedName name="ENCOFRADO_VIGA_AMARRE_20x20_10">#REF!</definedName>
    <definedName name="ENCOFRADO_VIGA_AMARRE_20x20_11" localSheetId="0">#REF!</definedName>
    <definedName name="ENCOFRADO_VIGA_AMARRE_20x20_11">#REF!</definedName>
    <definedName name="ENCOFRADO_VIGA_AMARRE_20x20_6" localSheetId="0">#REF!</definedName>
    <definedName name="ENCOFRADO_VIGA_AMARRE_20x20_6">#REF!</definedName>
    <definedName name="ENCOFRADO_VIGA_AMARRE_20x20_7" localSheetId="0">#REF!</definedName>
    <definedName name="ENCOFRADO_VIGA_AMARRE_20x20_7">#REF!</definedName>
    <definedName name="ENCOFRADO_VIGA_AMARRE_20x20_8" localSheetId="0">#REF!</definedName>
    <definedName name="ENCOFRADO_VIGA_AMARRE_20x20_8">#REF!</definedName>
    <definedName name="ENCOFRADO_VIGA_AMARRE_20x20_9" localSheetId="0">#REF!</definedName>
    <definedName name="ENCOFRADO_VIGA_AMARRE_20x20_9">#REF!</definedName>
    <definedName name="ENCOFRADO_VIGA_FONDO" localSheetId="0">#REF!</definedName>
    <definedName name="ENCOFRADO_VIGA_FONDO">#REF!</definedName>
    <definedName name="ENCOFRADO_VIGA_FONDO_10" localSheetId="0">#REF!</definedName>
    <definedName name="ENCOFRADO_VIGA_FONDO_10">#REF!</definedName>
    <definedName name="ENCOFRADO_VIGA_FONDO_11" localSheetId="0">#REF!</definedName>
    <definedName name="ENCOFRADO_VIGA_FONDO_11">#REF!</definedName>
    <definedName name="ENCOFRADO_VIGA_FONDO_6" localSheetId="0">#REF!</definedName>
    <definedName name="ENCOFRADO_VIGA_FONDO_6">#REF!</definedName>
    <definedName name="ENCOFRADO_VIGA_FONDO_7" localSheetId="0">#REF!</definedName>
    <definedName name="ENCOFRADO_VIGA_FONDO_7">#REF!</definedName>
    <definedName name="ENCOFRADO_VIGA_FONDO_8" localSheetId="0">#REF!</definedName>
    <definedName name="ENCOFRADO_VIGA_FONDO_8">#REF!</definedName>
    <definedName name="ENCOFRADO_VIGA_FONDO_9" localSheetId="0">#REF!</definedName>
    <definedName name="ENCOFRADO_VIGA_FONDO_9">#REF!</definedName>
    <definedName name="ENCOFRADO_VIGA_GUARDERA" localSheetId="0">#REF!</definedName>
    <definedName name="ENCOFRADO_VIGA_GUARDERA">#REF!</definedName>
    <definedName name="ENCOFRADO_VIGA_GUARDERA_10" localSheetId="0">#REF!</definedName>
    <definedName name="ENCOFRADO_VIGA_GUARDERA_10">#REF!</definedName>
    <definedName name="ENCOFRADO_VIGA_GUARDERA_11" localSheetId="0">#REF!</definedName>
    <definedName name="ENCOFRADO_VIGA_GUARDERA_11">#REF!</definedName>
    <definedName name="ENCOFRADO_VIGA_GUARDERA_6" localSheetId="0">#REF!</definedName>
    <definedName name="ENCOFRADO_VIGA_GUARDERA_6">#REF!</definedName>
    <definedName name="ENCOFRADO_VIGA_GUARDERA_7" localSheetId="0">#REF!</definedName>
    <definedName name="ENCOFRADO_VIGA_GUARDERA_7">#REF!</definedName>
    <definedName name="ENCOFRADO_VIGA_GUARDERA_8" localSheetId="0">#REF!</definedName>
    <definedName name="ENCOFRADO_VIGA_GUARDERA_8">#REF!</definedName>
    <definedName name="ENCOFRADO_VIGA_GUARDERA_9" localSheetId="0">#REF!</definedName>
    <definedName name="ENCOFRADO_VIGA_GUARDERA_9">#REF!</definedName>
    <definedName name="encofradocolumna" localSheetId="0">#REF!</definedName>
    <definedName name="encofradocolumna">#REF!</definedName>
    <definedName name="encofradocolumna_6" localSheetId="0">#REF!</definedName>
    <definedName name="encofradocolumna_6">#REF!</definedName>
    <definedName name="encofradocolumna_8" localSheetId="0">#REF!</definedName>
    <definedName name="encofradocolumna_8">#REF!</definedName>
    <definedName name="encofradorampa" localSheetId="0">#REF!</definedName>
    <definedName name="encofradorampa">#REF!</definedName>
    <definedName name="encofradorampa_8" localSheetId="0">#REF!</definedName>
    <definedName name="encofradorampa_8">#REF!</definedName>
    <definedName name="ESCALON_17x30" localSheetId="0">#REF!</definedName>
    <definedName name="ESCALON_17x30">#REF!</definedName>
    <definedName name="ESCALON_17x30_10" localSheetId="0">#REF!</definedName>
    <definedName name="ESCALON_17x30_10">#REF!</definedName>
    <definedName name="ESCALON_17x30_11" localSheetId="0">#REF!</definedName>
    <definedName name="ESCALON_17x30_11">#REF!</definedName>
    <definedName name="ESCALON_17x30_6" localSheetId="0">#REF!</definedName>
    <definedName name="ESCALON_17x30_6">#REF!</definedName>
    <definedName name="ESCALON_17x30_7" localSheetId="0">#REF!</definedName>
    <definedName name="ESCALON_17x30_7">#REF!</definedName>
    <definedName name="ESCALON_17x30_8" localSheetId="0">#REF!</definedName>
    <definedName name="ESCALON_17x30_8">#REF!</definedName>
    <definedName name="ESCALON_17x30_9" localSheetId="0">#REF!</definedName>
    <definedName name="ESCALON_17x30_9">#REF!</definedName>
    <definedName name="ESCOBILLON" localSheetId="0">#REF!</definedName>
    <definedName name="ESCOBILLON">#REF!</definedName>
    <definedName name="ESCOBILLON_10" localSheetId="0">#REF!</definedName>
    <definedName name="ESCOBILLON_10">#REF!</definedName>
    <definedName name="ESCOBILLON_11" localSheetId="0">#REF!</definedName>
    <definedName name="ESCOBILLON_11">#REF!</definedName>
    <definedName name="ESCOBILLON_6" localSheetId="0">#REF!</definedName>
    <definedName name="ESCOBILLON_6">#REF!</definedName>
    <definedName name="ESCOBILLON_7" localSheetId="0">#REF!</definedName>
    <definedName name="ESCOBILLON_7">#REF!</definedName>
    <definedName name="ESCOBILLON_8" localSheetId="0">#REF!</definedName>
    <definedName name="ESCOBILLON_8">#REF!</definedName>
    <definedName name="ESCOBILLON_9" localSheetId="0">#REF!</definedName>
    <definedName name="ESCOBILLON_9">#REF!</definedName>
    <definedName name="ESTAMPADO" localSheetId="0">#REF!</definedName>
    <definedName name="ESTAMPADO">#REF!</definedName>
    <definedName name="ESTAMPADO_10" localSheetId="0">#REF!</definedName>
    <definedName name="ESTAMPADO_10">#REF!</definedName>
    <definedName name="ESTAMPADO_11" localSheetId="0">#REF!</definedName>
    <definedName name="ESTAMPADO_11">#REF!</definedName>
    <definedName name="ESTAMPADO_6" localSheetId="0">#REF!</definedName>
    <definedName name="ESTAMPADO_6">#REF!</definedName>
    <definedName name="ESTAMPADO_7" localSheetId="0">#REF!</definedName>
    <definedName name="ESTAMPADO_7">#REF!</definedName>
    <definedName name="ESTAMPADO_8" localSheetId="0">#REF!</definedName>
    <definedName name="ESTAMPADO_8">#REF!</definedName>
    <definedName name="ESTAMPADO_9" localSheetId="0">#REF!</definedName>
    <definedName name="ESTAMPADO_9">#REF!</definedName>
    <definedName name="ESTOPA" localSheetId="0">#REF!</definedName>
    <definedName name="ESTOPA">#REF!</definedName>
    <definedName name="ESTOPA_10" localSheetId="0">#REF!</definedName>
    <definedName name="ESTOPA_10">#REF!</definedName>
    <definedName name="ESTOPA_11" localSheetId="0">#REF!</definedName>
    <definedName name="ESTOPA_11">#REF!</definedName>
    <definedName name="ESTOPA_6" localSheetId="0">#REF!</definedName>
    <definedName name="ESTOPA_6">#REF!</definedName>
    <definedName name="ESTOPA_7" localSheetId="0">#REF!</definedName>
    <definedName name="ESTOPA_7">#REF!</definedName>
    <definedName name="ESTOPA_8" localSheetId="0">#REF!</definedName>
    <definedName name="ESTOPA_8">#REF!</definedName>
    <definedName name="ESTOPA_9" localSheetId="0">#REF!</definedName>
    <definedName name="ESTOPA_9">#REF!</definedName>
    <definedName name="Excel_BuiltIn_Extract" localSheetId="0">#REF!</definedName>
    <definedName name="Excel_BuiltIn_Extract">#REF!</definedName>
    <definedName name="Excel_BuiltIn_Extract_10" localSheetId="0">#REF!</definedName>
    <definedName name="Excel_BuiltIn_Extract_10">#REF!</definedName>
    <definedName name="Excel_BuiltIn_Extract_11" localSheetId="0">#REF!</definedName>
    <definedName name="Excel_BuiltIn_Extract_11">#REF!</definedName>
    <definedName name="Excel_BuiltIn_Extract_5" localSheetId="0">#REF!</definedName>
    <definedName name="Excel_BuiltIn_Extract_5">#REF!</definedName>
    <definedName name="Excel_BuiltIn_Extract_6" localSheetId="0">#REF!</definedName>
    <definedName name="Excel_BuiltIn_Extract_6">#REF!</definedName>
    <definedName name="Excel_BuiltIn_Extract_7" localSheetId="0">#REF!</definedName>
    <definedName name="Excel_BuiltIn_Extract_7">#REF!</definedName>
    <definedName name="Excel_BuiltIn_Extract_8" localSheetId="0">#REF!</definedName>
    <definedName name="Excel_BuiltIn_Extract_8">#REF!</definedName>
    <definedName name="Excel_BuiltIn_Extract_9" localSheetId="0">#REF!</definedName>
    <definedName name="Excel_BuiltIn_Extract_9">#REF!</definedName>
    <definedName name="Excel_BuiltIn_Print_Area" localSheetId="0">#REF!</definedName>
    <definedName name="Excel_BuiltIn_Print_Area">#REF!</definedName>
    <definedName name="Excel_BuiltIn_Print_Area_13" localSheetId="0">#REF!</definedName>
    <definedName name="Excel_BuiltIn_Print_Area_13">#REF!</definedName>
    <definedName name="Excel_BuiltIn_Print_Titles">NA()</definedName>
    <definedName name="Excel_BuiltIn_Print_Titles_3" localSheetId="0">#REF!</definedName>
    <definedName name="Excel_BuiltIn_Print_Titles_3">#REF!</definedName>
    <definedName name="expl" localSheetId="0">[11]ADDENDA!#REF!</definedName>
    <definedName name="expl">[11]ADDENDA!#REF!</definedName>
    <definedName name="expl_6" localSheetId="0">#REF!</definedName>
    <definedName name="expl_6">#REF!</definedName>
    <definedName name="expl_8" localSheetId="0">#REF!</definedName>
    <definedName name="expl_8">#REF!</definedName>
    <definedName name="Extracción_IM">[2]CUB02!$S$13:$AN$415</definedName>
    <definedName name="Extracción_IM_10" localSheetId="0">#REF!</definedName>
    <definedName name="Extracción_IM_10">#REF!</definedName>
    <definedName name="Extracción_IM_11" localSheetId="0">#REF!</definedName>
    <definedName name="Extracción_IM_11">#REF!</definedName>
    <definedName name="Extracción_IM_5" localSheetId="0">#REF!</definedName>
    <definedName name="Extracción_IM_5">#REF!</definedName>
    <definedName name="Extracción_IM_6" localSheetId="0">#REF!</definedName>
    <definedName name="Extracción_IM_6">#REF!</definedName>
    <definedName name="Extracción_IM_7" localSheetId="0">#REF!</definedName>
    <definedName name="Extracción_IM_7">#REF!</definedName>
    <definedName name="Extracción_IM_8" localSheetId="0">#REF!</definedName>
    <definedName name="Extracción_IM_8">#REF!</definedName>
    <definedName name="Extracción_IM_9" localSheetId="0">#REF!</definedName>
    <definedName name="Extracción_IM_9">#REF!</definedName>
    <definedName name="FIOR" localSheetId="0">#REF!</definedName>
    <definedName name="FIOR">#REF!</definedName>
    <definedName name="FIOR_8" localSheetId="0">#REF!</definedName>
    <definedName name="FIOR_8">#REF!</definedName>
    <definedName name="FREGADERO_DOBLE_ACERO_INOX" localSheetId="0">#REF!</definedName>
    <definedName name="FREGADERO_DOBLE_ACERO_INOX">#REF!</definedName>
    <definedName name="FREGADERO_DOBLE_ACERO_INOX_10" localSheetId="0">#REF!</definedName>
    <definedName name="FREGADERO_DOBLE_ACERO_INOX_10">#REF!</definedName>
    <definedName name="FREGADERO_DOBLE_ACERO_INOX_11" localSheetId="0">#REF!</definedName>
    <definedName name="FREGADERO_DOBLE_ACERO_INOX_11">#REF!</definedName>
    <definedName name="FREGADERO_DOBLE_ACERO_INOX_6" localSheetId="0">#REF!</definedName>
    <definedName name="FREGADERO_DOBLE_ACERO_INOX_6">#REF!</definedName>
    <definedName name="FREGADERO_DOBLE_ACERO_INOX_7" localSheetId="0">#REF!</definedName>
    <definedName name="FREGADERO_DOBLE_ACERO_INOX_7">#REF!</definedName>
    <definedName name="FREGADERO_DOBLE_ACERO_INOX_8" localSheetId="0">#REF!</definedName>
    <definedName name="FREGADERO_DOBLE_ACERO_INOX_8">#REF!</definedName>
    <definedName name="FREGADERO_DOBLE_ACERO_INOX_9" localSheetId="0">#REF!</definedName>
    <definedName name="FREGADERO_DOBLE_ACERO_INOX_9">#REF!</definedName>
    <definedName name="FREGADERO_SENCILLO_ACERO_INOX" localSheetId="0">#REF!</definedName>
    <definedName name="FREGADERO_SENCILLO_ACERO_INOX">#REF!</definedName>
    <definedName name="FREGADERO_SENCILLO_ACERO_INOX_10" localSheetId="0">#REF!</definedName>
    <definedName name="FREGADERO_SENCILLO_ACERO_INOX_10">#REF!</definedName>
    <definedName name="FREGADERO_SENCILLO_ACERO_INOX_11" localSheetId="0">#REF!</definedName>
    <definedName name="FREGADERO_SENCILLO_ACERO_INOX_11">#REF!</definedName>
    <definedName name="FREGADERO_SENCILLO_ACERO_INOX_6" localSheetId="0">#REF!</definedName>
    <definedName name="FREGADERO_SENCILLO_ACERO_INOX_6">#REF!</definedName>
    <definedName name="FREGADERO_SENCILLO_ACERO_INOX_7" localSheetId="0">#REF!</definedName>
    <definedName name="FREGADERO_SENCILLO_ACERO_INOX_7">#REF!</definedName>
    <definedName name="FREGADERO_SENCILLO_ACERO_INOX_8" localSheetId="0">#REF!</definedName>
    <definedName name="FREGADERO_SENCILLO_ACERO_INOX_8">#REF!</definedName>
    <definedName name="FREGADERO_SENCILLO_ACERO_INOX_9" localSheetId="0">#REF!</definedName>
    <definedName name="FREGADERO_SENCILLO_ACERO_INOX_9">#REF!</definedName>
    <definedName name="FSDFS" localSheetId="0">#REF!</definedName>
    <definedName name="FSDFS">#REF!</definedName>
    <definedName name="FSDFS_6" localSheetId="0">#REF!</definedName>
    <definedName name="FSDFS_6">#REF!</definedName>
    <definedName name="GAS_CIL" localSheetId="0">#REF!</definedName>
    <definedName name="GAS_CIL">#REF!</definedName>
    <definedName name="GAS_CIL_10" localSheetId="0">#REF!</definedName>
    <definedName name="GAS_CIL_10">#REF!</definedName>
    <definedName name="GAS_CIL_11" localSheetId="0">#REF!</definedName>
    <definedName name="GAS_CIL_11">#REF!</definedName>
    <definedName name="GAS_CIL_6" localSheetId="0">#REF!</definedName>
    <definedName name="GAS_CIL_6">#REF!</definedName>
    <definedName name="GAS_CIL_7" localSheetId="0">#REF!</definedName>
    <definedName name="GAS_CIL_7">#REF!</definedName>
    <definedName name="GAS_CIL_8" localSheetId="0">#REF!</definedName>
    <definedName name="GAS_CIL_8">#REF!</definedName>
    <definedName name="GAS_CIL_9" localSheetId="0">#REF!</definedName>
    <definedName name="GAS_CIL_9">#REF!</definedName>
    <definedName name="GASOIL" localSheetId="0">#REF!</definedName>
    <definedName name="GASOIL">#REF!</definedName>
    <definedName name="GASOIL_10" localSheetId="0">#REF!</definedName>
    <definedName name="GASOIL_10">#REF!</definedName>
    <definedName name="GASOIL_11" localSheetId="0">#REF!</definedName>
    <definedName name="GASOIL_11">#REF!</definedName>
    <definedName name="GASOIL_6" localSheetId="0">#REF!</definedName>
    <definedName name="GASOIL_6">#REF!</definedName>
    <definedName name="GASOIL_7" localSheetId="0">#REF!</definedName>
    <definedName name="GASOIL_7">#REF!</definedName>
    <definedName name="GASOIL_8" localSheetId="0">#REF!</definedName>
    <definedName name="GASOIL_8">#REF!</definedName>
    <definedName name="GASOIL_9" localSheetId="0">#REF!</definedName>
    <definedName name="GASOIL_9">#REF!</definedName>
    <definedName name="GASOLINA">[10]INS!$D$561</definedName>
    <definedName name="GASOLINA_6" localSheetId="0">#REF!</definedName>
    <definedName name="GASOLINA_6">#REF!</definedName>
    <definedName name="GAVIONES" localSheetId="0">#REF!</definedName>
    <definedName name="GAVIONES">#REF!</definedName>
    <definedName name="GAVIONES_10" localSheetId="0">#REF!</definedName>
    <definedName name="GAVIONES_10">#REF!</definedName>
    <definedName name="GAVIONES_11" localSheetId="0">#REF!</definedName>
    <definedName name="GAVIONES_11">#REF!</definedName>
    <definedName name="GAVIONES_6" localSheetId="0">#REF!</definedName>
    <definedName name="GAVIONES_6">#REF!</definedName>
    <definedName name="GAVIONES_7" localSheetId="0">#REF!</definedName>
    <definedName name="GAVIONES_7">#REF!</definedName>
    <definedName name="GAVIONES_8" localSheetId="0">#REF!</definedName>
    <definedName name="GAVIONES_8">#REF!</definedName>
    <definedName name="GAVIONES_9" localSheetId="0">#REF!</definedName>
    <definedName name="GAVIONES_9">#REF!</definedName>
    <definedName name="GENERADOR_DIESEL_400KW" localSheetId="0">#REF!</definedName>
    <definedName name="GENERADOR_DIESEL_400KW">#REF!</definedName>
    <definedName name="GENERADOR_DIESEL_400KW_10" localSheetId="0">#REF!</definedName>
    <definedName name="GENERADOR_DIESEL_400KW_10">#REF!</definedName>
    <definedName name="GENERADOR_DIESEL_400KW_11" localSheetId="0">#REF!</definedName>
    <definedName name="GENERADOR_DIESEL_400KW_11">#REF!</definedName>
    <definedName name="GENERADOR_DIESEL_400KW_6" localSheetId="0">#REF!</definedName>
    <definedName name="GENERADOR_DIESEL_400KW_6">#REF!</definedName>
    <definedName name="GENERADOR_DIESEL_400KW_7" localSheetId="0">#REF!</definedName>
    <definedName name="GENERADOR_DIESEL_400KW_7">#REF!</definedName>
    <definedName name="GENERADOR_DIESEL_400KW_8" localSheetId="0">#REF!</definedName>
    <definedName name="GENERADOR_DIESEL_400KW_8">#REF!</definedName>
    <definedName name="GENERADOR_DIESEL_400KW_9" localSheetId="0">#REF!</definedName>
    <definedName name="GENERADOR_DIESEL_400KW_9">#REF!</definedName>
    <definedName name="GRANITO_30x30" localSheetId="0">#REF!</definedName>
    <definedName name="GRANITO_30x30">#REF!</definedName>
    <definedName name="GRANITO_30x30_10" localSheetId="0">#REF!</definedName>
    <definedName name="GRANITO_30x30_10">#REF!</definedName>
    <definedName name="GRANITO_30x30_11" localSheetId="0">#REF!</definedName>
    <definedName name="GRANITO_30x30_11">#REF!</definedName>
    <definedName name="GRANITO_30x30_6" localSheetId="0">#REF!</definedName>
    <definedName name="GRANITO_30x30_6">#REF!</definedName>
    <definedName name="GRANITO_30x30_7" localSheetId="0">#REF!</definedName>
    <definedName name="GRANITO_30x30_7">#REF!</definedName>
    <definedName name="GRANITO_30x30_8" localSheetId="0">#REF!</definedName>
    <definedName name="GRANITO_30x30_8">#REF!</definedName>
    <definedName name="GRANITO_30x30_9" localSheetId="0">#REF!</definedName>
    <definedName name="GRANITO_30x30_9">#REF!</definedName>
    <definedName name="GRANITO_40x40" localSheetId="0">#REF!</definedName>
    <definedName name="GRANITO_40x40">#REF!</definedName>
    <definedName name="GRANITO_40x40_10" localSheetId="0">#REF!</definedName>
    <definedName name="GRANITO_40x40_10">#REF!</definedName>
    <definedName name="GRANITO_40x40_11" localSheetId="0">#REF!</definedName>
    <definedName name="GRANITO_40x40_11">#REF!</definedName>
    <definedName name="GRANITO_40x40_6" localSheetId="0">#REF!</definedName>
    <definedName name="GRANITO_40x40_6">#REF!</definedName>
    <definedName name="GRANITO_40x40_7" localSheetId="0">#REF!</definedName>
    <definedName name="GRANITO_40x40_7">#REF!</definedName>
    <definedName name="GRANITO_40x40_8" localSheetId="0">#REF!</definedName>
    <definedName name="GRANITO_40x40_8">#REF!</definedName>
    <definedName name="GRANITO_40x40_9" localSheetId="0">#REF!</definedName>
    <definedName name="GRANITO_40x40_9">#REF!</definedName>
    <definedName name="GRANITO_FONDO_BCO_30x30" localSheetId="0">#REF!</definedName>
    <definedName name="GRANITO_FONDO_BCO_30x30">#REF!</definedName>
    <definedName name="GRANITO_FONDO_BCO_30x30_10" localSheetId="0">#REF!</definedName>
    <definedName name="GRANITO_FONDO_BCO_30x30_10">#REF!</definedName>
    <definedName name="GRANITO_FONDO_BCO_30x30_11" localSheetId="0">#REF!</definedName>
    <definedName name="GRANITO_FONDO_BCO_30x30_11">#REF!</definedName>
    <definedName name="GRANITO_FONDO_BCO_30x30_6" localSheetId="0">#REF!</definedName>
    <definedName name="GRANITO_FONDO_BCO_30x30_6">#REF!</definedName>
    <definedName name="GRANITO_FONDO_BCO_30x30_7" localSheetId="0">#REF!</definedName>
    <definedName name="GRANITO_FONDO_BCO_30x30_7">#REF!</definedName>
    <definedName name="GRANITO_FONDO_BCO_30x30_8" localSheetId="0">#REF!</definedName>
    <definedName name="GRANITO_FONDO_BCO_30x30_8">#REF!</definedName>
    <definedName name="GRANITO_FONDO_BCO_30x30_9" localSheetId="0">#REF!</definedName>
    <definedName name="GRANITO_FONDO_BCO_30x30_9">#REF!</definedName>
    <definedName name="GRANITO_FONDO_GRIS" localSheetId="0">#REF!</definedName>
    <definedName name="GRANITO_FONDO_GRIS">#REF!</definedName>
    <definedName name="GRANITO_FONDO_GRIS_10" localSheetId="0">#REF!</definedName>
    <definedName name="GRANITO_FONDO_GRIS_10">#REF!</definedName>
    <definedName name="GRANITO_FONDO_GRIS_11" localSheetId="0">#REF!</definedName>
    <definedName name="GRANITO_FONDO_GRIS_11">#REF!</definedName>
    <definedName name="GRANITO_FONDO_GRIS_6" localSheetId="0">#REF!</definedName>
    <definedName name="GRANITO_FONDO_GRIS_6">#REF!</definedName>
    <definedName name="GRANITO_FONDO_GRIS_7" localSheetId="0">#REF!</definedName>
    <definedName name="GRANITO_FONDO_GRIS_7">#REF!</definedName>
    <definedName name="GRANITO_FONDO_GRIS_8" localSheetId="0">#REF!</definedName>
    <definedName name="GRANITO_FONDO_GRIS_8">#REF!</definedName>
    <definedName name="GRANITO_FONDO_GRIS_9" localSheetId="0">#REF!</definedName>
    <definedName name="GRANITO_FONDO_GRIS_9">#REF!</definedName>
    <definedName name="Grava" localSheetId="0">#REF!</definedName>
    <definedName name="Grava">#REF!</definedName>
    <definedName name="Grava_10" localSheetId="0">#REF!</definedName>
    <definedName name="Grava_10">#REF!</definedName>
    <definedName name="Grava_11" localSheetId="0">#REF!</definedName>
    <definedName name="Grava_11">#REF!</definedName>
    <definedName name="Grava_6" localSheetId="0">#REF!</definedName>
    <definedName name="Grava_6">#REF!</definedName>
    <definedName name="Grava_7" localSheetId="0">#REF!</definedName>
    <definedName name="Grava_7">#REF!</definedName>
    <definedName name="Grava_8" localSheetId="0">#REF!</definedName>
    <definedName name="Grava_8">#REF!</definedName>
    <definedName name="Grava_9" localSheetId="0">#REF!</definedName>
    <definedName name="Grava_9">#REF!</definedName>
    <definedName name="GRUA" localSheetId="0">#REF!</definedName>
    <definedName name="GRUA">#REF!</definedName>
    <definedName name="GRUA_10" localSheetId="0">#REF!</definedName>
    <definedName name="GRUA_10">#REF!</definedName>
    <definedName name="GRUA_11" localSheetId="0">#REF!</definedName>
    <definedName name="GRUA_11">#REF!</definedName>
    <definedName name="GRUA_6" localSheetId="0">#REF!</definedName>
    <definedName name="GRUA_6">#REF!</definedName>
    <definedName name="GRUA_7" localSheetId="0">#REF!</definedName>
    <definedName name="GRUA_7">#REF!</definedName>
    <definedName name="GRUA_8" localSheetId="0">#REF!</definedName>
    <definedName name="GRUA_8">#REF!</definedName>
    <definedName name="GRUA_9" localSheetId="0">#REF!</definedName>
    <definedName name="GRUA_9">#REF!</definedName>
    <definedName name="GT" localSheetId="0">#REF!</definedName>
    <definedName name="GT">#REF!</definedName>
    <definedName name="H" localSheetId="0">[4]M.O.!#REF!</definedName>
    <definedName name="H">[4]M.O.!#REF!</definedName>
    <definedName name="HACHA" localSheetId="0">#REF!</definedName>
    <definedName name="HACHA">#REF!</definedName>
    <definedName name="HACHA_10" localSheetId="0">#REF!</definedName>
    <definedName name="HACHA_10">#REF!</definedName>
    <definedName name="HACHA_11" localSheetId="0">#REF!</definedName>
    <definedName name="HACHA_11">#REF!</definedName>
    <definedName name="HACHA_6" localSheetId="0">#REF!</definedName>
    <definedName name="HACHA_6">#REF!</definedName>
    <definedName name="HACHA_7" localSheetId="0">#REF!</definedName>
    <definedName name="HACHA_7">#REF!</definedName>
    <definedName name="HACHA_8" localSheetId="0">#REF!</definedName>
    <definedName name="HACHA_8">#REF!</definedName>
    <definedName name="HACHA_9" localSheetId="0">#REF!</definedName>
    <definedName name="HACHA_9">#REF!</definedName>
    <definedName name="HERR_MENO" localSheetId="0">#REF!</definedName>
    <definedName name="HERR_MENO">#REF!</definedName>
    <definedName name="HERR_MENO_10" localSheetId="0">#REF!</definedName>
    <definedName name="HERR_MENO_10">#REF!</definedName>
    <definedName name="HERR_MENO_11" localSheetId="0">#REF!</definedName>
    <definedName name="HERR_MENO_11">#REF!</definedName>
    <definedName name="HERR_MENO_6" localSheetId="0">#REF!</definedName>
    <definedName name="HERR_MENO_6">#REF!</definedName>
    <definedName name="HERR_MENO_7" localSheetId="0">#REF!</definedName>
    <definedName name="HERR_MENO_7">#REF!</definedName>
    <definedName name="HERR_MENO_8" localSheetId="0">#REF!</definedName>
    <definedName name="HERR_MENO_8">#REF!</definedName>
    <definedName name="HERR_MENO_9" localSheetId="0">#REF!</definedName>
    <definedName name="HERR_MENO_9">#REF!</definedName>
    <definedName name="HILO" localSheetId="0">#REF!</definedName>
    <definedName name="HILO">#REF!</definedName>
    <definedName name="HILO_10" localSheetId="0">#REF!</definedName>
    <definedName name="HILO_10">#REF!</definedName>
    <definedName name="HILO_11" localSheetId="0">#REF!</definedName>
    <definedName name="HILO_11">#REF!</definedName>
    <definedName name="HILO_6" localSheetId="0">#REF!</definedName>
    <definedName name="HILO_6">#REF!</definedName>
    <definedName name="HILO_7" localSheetId="0">#REF!</definedName>
    <definedName name="HILO_7">#REF!</definedName>
    <definedName name="HILO_8" localSheetId="0">#REF!</definedName>
    <definedName name="HILO_8">#REF!</definedName>
    <definedName name="HILO_9" localSheetId="0">#REF!</definedName>
    <definedName name="HILO_9">#REF!</definedName>
    <definedName name="Horm_124_TrompoyWinche" localSheetId="0">#REF!</definedName>
    <definedName name="Horm_124_TrompoyWinche">#REF!</definedName>
    <definedName name="Horm_124_TrompoyWinche_10" localSheetId="0">#REF!</definedName>
    <definedName name="Horm_124_TrompoyWinche_10">#REF!</definedName>
    <definedName name="Horm_124_TrompoyWinche_11" localSheetId="0">#REF!</definedName>
    <definedName name="Horm_124_TrompoyWinche_11">#REF!</definedName>
    <definedName name="Horm_124_TrompoyWinche_6" localSheetId="0">#REF!</definedName>
    <definedName name="Horm_124_TrompoyWinche_6">#REF!</definedName>
    <definedName name="Horm_124_TrompoyWinche_7" localSheetId="0">#REF!</definedName>
    <definedName name="Horm_124_TrompoyWinche_7">#REF!</definedName>
    <definedName name="Horm_124_TrompoyWinche_8" localSheetId="0">#REF!</definedName>
    <definedName name="Horm_124_TrompoyWinche_8">#REF!</definedName>
    <definedName name="Horm_124_TrompoyWinche_9" localSheetId="0">#REF!</definedName>
    <definedName name="Horm_124_TrompoyWinche_9">#REF!</definedName>
    <definedName name="HORM_IND_180" localSheetId="0">#REF!</definedName>
    <definedName name="HORM_IND_180">#REF!</definedName>
    <definedName name="HORM_IND_180_10" localSheetId="0">#REF!</definedName>
    <definedName name="HORM_IND_180_10">#REF!</definedName>
    <definedName name="HORM_IND_180_11" localSheetId="0">#REF!</definedName>
    <definedName name="HORM_IND_180_11">#REF!</definedName>
    <definedName name="HORM_IND_180_6" localSheetId="0">#REF!</definedName>
    <definedName name="HORM_IND_180_6">#REF!</definedName>
    <definedName name="HORM_IND_180_7" localSheetId="0">#REF!</definedName>
    <definedName name="HORM_IND_180_7">#REF!</definedName>
    <definedName name="HORM_IND_180_8" localSheetId="0">#REF!</definedName>
    <definedName name="HORM_IND_180_8">#REF!</definedName>
    <definedName name="HORM_IND_180_9" localSheetId="0">#REF!</definedName>
    <definedName name="HORM_IND_180_9">#REF!</definedName>
    <definedName name="HORM_IND_210" localSheetId="0">#REF!</definedName>
    <definedName name="HORM_IND_210">#REF!</definedName>
    <definedName name="HORM_IND_210_10" localSheetId="0">#REF!</definedName>
    <definedName name="HORM_IND_210_10">#REF!</definedName>
    <definedName name="HORM_IND_210_11" localSheetId="0">#REF!</definedName>
    <definedName name="HORM_IND_210_11">#REF!</definedName>
    <definedName name="HORM_IND_210_6" localSheetId="0">#REF!</definedName>
    <definedName name="HORM_IND_210_6">#REF!</definedName>
    <definedName name="HORM_IND_210_7" localSheetId="0">#REF!</definedName>
    <definedName name="HORM_IND_210_7">#REF!</definedName>
    <definedName name="HORM_IND_210_8" localSheetId="0">#REF!</definedName>
    <definedName name="HORM_IND_210_8">#REF!</definedName>
    <definedName name="HORM_IND_210_9" localSheetId="0">#REF!</definedName>
    <definedName name="HORM_IND_210_9">#REF!</definedName>
    <definedName name="HORM_IND_240" localSheetId="0">#REF!</definedName>
    <definedName name="HORM_IND_240">#REF!</definedName>
    <definedName name="HORM_IND_240_10" localSheetId="0">#REF!</definedName>
    <definedName name="HORM_IND_240_10">#REF!</definedName>
    <definedName name="HORM_IND_240_11" localSheetId="0">#REF!</definedName>
    <definedName name="HORM_IND_240_11">#REF!</definedName>
    <definedName name="HORM_IND_240_6" localSheetId="0">#REF!</definedName>
    <definedName name="HORM_IND_240_6">#REF!</definedName>
    <definedName name="HORM_IND_240_7" localSheetId="0">#REF!</definedName>
    <definedName name="HORM_IND_240_7">#REF!</definedName>
    <definedName name="HORM_IND_240_8" localSheetId="0">#REF!</definedName>
    <definedName name="HORM_IND_240_8">#REF!</definedName>
    <definedName name="HORM_IND_240_9" localSheetId="0">#REF!</definedName>
    <definedName name="HORM_IND_240_9">#REF!</definedName>
    <definedName name="HORM135_MANUAL">'[16]HORM. Y MORTEROS.'!$H$212</definedName>
    <definedName name="hormigon140" localSheetId="0">#REF!</definedName>
    <definedName name="hormigon140">#REF!</definedName>
    <definedName name="hormigon140_6" localSheetId="0">#REF!</definedName>
    <definedName name="hormigon140_6">#REF!</definedName>
    <definedName name="hormigon140_8" localSheetId="0">#REF!</definedName>
    <definedName name="hormigon140_8">#REF!</definedName>
    <definedName name="hormigon180" localSheetId="0">#REF!</definedName>
    <definedName name="hormigon180">#REF!</definedName>
    <definedName name="hormigon180_8" localSheetId="0">#REF!</definedName>
    <definedName name="hormigon180_8">#REF!</definedName>
    <definedName name="hormigon210" localSheetId="0">#REF!</definedName>
    <definedName name="hormigon210">#REF!</definedName>
    <definedName name="hormigon210_8" localSheetId="0">#REF!</definedName>
    <definedName name="hormigon210_8">#REF!</definedName>
    <definedName name="ilma" localSheetId="0">[8]M.O.!#REF!</definedName>
    <definedName name="ilma">[8]M.O.!#REF!</definedName>
    <definedName name="impresion_2" localSheetId="0">[18]Directos!#REF!</definedName>
    <definedName name="impresion_2">[18]Directos!#REF!</definedName>
    <definedName name="Imprimir_área_IM" localSheetId="0">#REF!</definedName>
    <definedName name="Imprimir_área_IM">#REF!</definedName>
    <definedName name="Imprimir_área_IM_6" localSheetId="0">#REF!</definedName>
    <definedName name="Imprimir_área_IM_6">#REF!</definedName>
    <definedName name="ingeniera">[9]M.O.!$C$10</definedName>
    <definedName name="ingeniera_10" localSheetId="0">#REF!</definedName>
    <definedName name="ingeniera_10">#REF!</definedName>
    <definedName name="ingeniera_11" localSheetId="0">#REF!</definedName>
    <definedName name="ingeniera_11">#REF!</definedName>
    <definedName name="ingeniera_5" localSheetId="0">#REF!</definedName>
    <definedName name="ingeniera_5">#REF!</definedName>
    <definedName name="ingeniera_6" localSheetId="0">#REF!</definedName>
    <definedName name="ingeniera_6">#REF!</definedName>
    <definedName name="ingeniera_7" localSheetId="0">#REF!</definedName>
    <definedName name="ingeniera_7">#REF!</definedName>
    <definedName name="ingeniera_8" localSheetId="0">#REF!</definedName>
    <definedName name="ingeniera_8">#REF!</definedName>
    <definedName name="ingeniera_9" localSheetId="0">#REF!</definedName>
    <definedName name="ingeniera_9">#REF!</definedName>
    <definedName name="INODORO_BCO_TAPA" localSheetId="0">#REF!</definedName>
    <definedName name="INODORO_BCO_TAPA">#REF!</definedName>
    <definedName name="INODORO_BCO_TAPA_10" localSheetId="0">#REF!</definedName>
    <definedName name="INODORO_BCO_TAPA_10">#REF!</definedName>
    <definedName name="INODORO_BCO_TAPA_11" localSheetId="0">#REF!</definedName>
    <definedName name="INODORO_BCO_TAPA_11">#REF!</definedName>
    <definedName name="INODORO_BCO_TAPA_6" localSheetId="0">#REF!</definedName>
    <definedName name="INODORO_BCO_TAPA_6">#REF!</definedName>
    <definedName name="INODORO_BCO_TAPA_7" localSheetId="0">#REF!</definedName>
    <definedName name="INODORO_BCO_TAPA_7">#REF!</definedName>
    <definedName name="INODORO_BCO_TAPA_8" localSheetId="0">#REF!</definedName>
    <definedName name="INODORO_BCO_TAPA_8">#REF!</definedName>
    <definedName name="INODORO_BCO_TAPA_9" localSheetId="0">#REF!</definedName>
    <definedName name="INODORO_BCO_TAPA_9">#REF!</definedName>
    <definedName name="INSUMO_1" localSheetId="0">#REF!</definedName>
    <definedName name="INSUMO_1">#REF!</definedName>
    <definedName name="INSUMO_1_10" localSheetId="0">#REF!</definedName>
    <definedName name="INSUMO_1_10">#REF!</definedName>
    <definedName name="INSUMO_1_11" localSheetId="0">#REF!</definedName>
    <definedName name="INSUMO_1_11">#REF!</definedName>
    <definedName name="INSUMO_1_6" localSheetId="0">#REF!</definedName>
    <definedName name="INSUMO_1_6">#REF!</definedName>
    <definedName name="INSUMO_1_7" localSheetId="0">#REF!</definedName>
    <definedName name="INSUMO_1_7">#REF!</definedName>
    <definedName name="INSUMO_1_8" localSheetId="0">#REF!</definedName>
    <definedName name="INSUMO_1_8">#REF!</definedName>
    <definedName name="INSUMO_1_9" localSheetId="0">#REF!</definedName>
    <definedName name="INSUMO_1_9">#REF!</definedName>
    <definedName name="INTERRUPTOR_3w" localSheetId="0">#REF!</definedName>
    <definedName name="INTERRUPTOR_3w">#REF!</definedName>
    <definedName name="INTERRUPTOR_3w_10" localSheetId="0">#REF!</definedName>
    <definedName name="INTERRUPTOR_3w_10">#REF!</definedName>
    <definedName name="INTERRUPTOR_3w_11" localSheetId="0">#REF!</definedName>
    <definedName name="INTERRUPTOR_3w_11">#REF!</definedName>
    <definedName name="INTERRUPTOR_3w_6" localSheetId="0">#REF!</definedName>
    <definedName name="INTERRUPTOR_3w_6">#REF!</definedName>
    <definedName name="INTERRUPTOR_3w_7" localSheetId="0">#REF!</definedName>
    <definedName name="INTERRUPTOR_3w_7">#REF!</definedName>
    <definedName name="INTERRUPTOR_3w_8" localSheetId="0">#REF!</definedName>
    <definedName name="INTERRUPTOR_3w_8">#REF!</definedName>
    <definedName name="INTERRUPTOR_3w_9" localSheetId="0">#REF!</definedName>
    <definedName name="INTERRUPTOR_3w_9">#REF!</definedName>
    <definedName name="INTERRUPTOR_4w" localSheetId="0">#REF!</definedName>
    <definedName name="INTERRUPTOR_4w">#REF!</definedName>
    <definedName name="INTERRUPTOR_4w_10" localSheetId="0">#REF!</definedName>
    <definedName name="INTERRUPTOR_4w_10">#REF!</definedName>
    <definedName name="INTERRUPTOR_4w_11" localSheetId="0">#REF!</definedName>
    <definedName name="INTERRUPTOR_4w_11">#REF!</definedName>
    <definedName name="INTERRUPTOR_4w_6" localSheetId="0">#REF!</definedName>
    <definedName name="INTERRUPTOR_4w_6">#REF!</definedName>
    <definedName name="INTERRUPTOR_4w_7" localSheetId="0">#REF!</definedName>
    <definedName name="INTERRUPTOR_4w_7">#REF!</definedName>
    <definedName name="INTERRUPTOR_4w_8" localSheetId="0">#REF!</definedName>
    <definedName name="INTERRUPTOR_4w_8">#REF!</definedName>
    <definedName name="INTERRUPTOR_4w_9" localSheetId="0">#REF!</definedName>
    <definedName name="INTERRUPTOR_4w_9">#REF!</definedName>
    <definedName name="INTERRUPTOR_DOBLE" localSheetId="0">#REF!</definedName>
    <definedName name="INTERRUPTOR_DOBLE">#REF!</definedName>
    <definedName name="INTERRUPTOR_DOBLE_10" localSheetId="0">#REF!</definedName>
    <definedName name="INTERRUPTOR_DOBLE_10">#REF!</definedName>
    <definedName name="INTERRUPTOR_DOBLE_11" localSheetId="0">#REF!</definedName>
    <definedName name="INTERRUPTOR_DOBLE_11">#REF!</definedName>
    <definedName name="INTERRUPTOR_DOBLE_6" localSheetId="0">#REF!</definedName>
    <definedName name="INTERRUPTOR_DOBLE_6">#REF!</definedName>
    <definedName name="INTERRUPTOR_DOBLE_7" localSheetId="0">#REF!</definedName>
    <definedName name="INTERRUPTOR_DOBLE_7">#REF!</definedName>
    <definedName name="INTERRUPTOR_DOBLE_8" localSheetId="0">#REF!</definedName>
    <definedName name="INTERRUPTOR_DOBLE_8">#REF!</definedName>
    <definedName name="INTERRUPTOR_DOBLE_9" localSheetId="0">#REF!</definedName>
    <definedName name="INTERRUPTOR_DOBLE_9">#REF!</definedName>
    <definedName name="INTERRUPTOR_SENC" localSheetId="0">#REF!</definedName>
    <definedName name="INTERRUPTOR_SENC">#REF!</definedName>
    <definedName name="INTERRUPTOR_SENC_10" localSheetId="0">#REF!</definedName>
    <definedName name="INTERRUPTOR_SENC_10">#REF!</definedName>
    <definedName name="INTERRUPTOR_SENC_11" localSheetId="0">#REF!</definedName>
    <definedName name="INTERRUPTOR_SENC_11">#REF!</definedName>
    <definedName name="INTERRUPTOR_SENC_6" localSheetId="0">#REF!</definedName>
    <definedName name="INTERRUPTOR_SENC_6">#REF!</definedName>
    <definedName name="INTERRUPTOR_SENC_7" localSheetId="0">#REF!</definedName>
    <definedName name="INTERRUPTOR_SENC_7">#REF!</definedName>
    <definedName name="INTERRUPTOR_SENC_8" localSheetId="0">#REF!</definedName>
    <definedName name="INTERRUPTOR_SENC_8">#REF!</definedName>
    <definedName name="INTERRUPTOR_SENC_9" localSheetId="0">#REF!</definedName>
    <definedName name="INTERRUPTOR_SENC_9">#REF!</definedName>
    <definedName name="J" localSheetId="0">#REF!</definedName>
    <definedName name="J">#REF!</definedName>
    <definedName name="JOEL" localSheetId="0">#REF!</definedName>
    <definedName name="JOEL">#REF!</definedName>
    <definedName name="JUNTA_CERA_INODORO" localSheetId="0">#REF!</definedName>
    <definedName name="JUNTA_CERA_INODORO">#REF!</definedName>
    <definedName name="JUNTA_CERA_INODORO_10" localSheetId="0">#REF!</definedName>
    <definedName name="JUNTA_CERA_INODORO_10">#REF!</definedName>
    <definedName name="JUNTA_CERA_INODORO_11" localSheetId="0">#REF!</definedName>
    <definedName name="JUNTA_CERA_INODORO_11">#REF!</definedName>
    <definedName name="JUNTA_CERA_INODORO_6" localSheetId="0">#REF!</definedName>
    <definedName name="JUNTA_CERA_INODORO_6">#REF!</definedName>
    <definedName name="JUNTA_CERA_INODORO_7" localSheetId="0">#REF!</definedName>
    <definedName name="JUNTA_CERA_INODORO_7">#REF!</definedName>
    <definedName name="JUNTA_CERA_INODORO_8" localSheetId="0">#REF!</definedName>
    <definedName name="JUNTA_CERA_INODORO_8">#REF!</definedName>
    <definedName name="JUNTA_CERA_INODORO_9" localSheetId="0">#REF!</definedName>
    <definedName name="JUNTA_CERA_INODORO_9">#REF!</definedName>
    <definedName name="JUNTA_DRESSER_12" localSheetId="0">#REF!</definedName>
    <definedName name="JUNTA_DRESSER_12">#REF!</definedName>
    <definedName name="JUNTA_DRESSER_12_10" localSheetId="0">#REF!</definedName>
    <definedName name="JUNTA_DRESSER_12_10">#REF!</definedName>
    <definedName name="JUNTA_DRESSER_12_11" localSheetId="0">#REF!</definedName>
    <definedName name="JUNTA_DRESSER_12_11">#REF!</definedName>
    <definedName name="JUNTA_DRESSER_12_6" localSheetId="0">#REF!</definedName>
    <definedName name="JUNTA_DRESSER_12_6">#REF!</definedName>
    <definedName name="JUNTA_DRESSER_12_7" localSheetId="0">#REF!</definedName>
    <definedName name="JUNTA_DRESSER_12_7">#REF!</definedName>
    <definedName name="JUNTA_DRESSER_12_8" localSheetId="0">#REF!</definedName>
    <definedName name="JUNTA_DRESSER_12_8">#REF!</definedName>
    <definedName name="JUNTA_DRESSER_12_9" localSheetId="0">#REF!</definedName>
    <definedName name="JUNTA_DRESSER_12_9">#REF!</definedName>
    <definedName name="JUNTA_DRESSER_16" localSheetId="0">#REF!</definedName>
    <definedName name="JUNTA_DRESSER_16">#REF!</definedName>
    <definedName name="JUNTA_DRESSER_16_10" localSheetId="0">#REF!</definedName>
    <definedName name="JUNTA_DRESSER_16_10">#REF!</definedName>
    <definedName name="JUNTA_DRESSER_16_11" localSheetId="0">#REF!</definedName>
    <definedName name="JUNTA_DRESSER_16_11">#REF!</definedName>
    <definedName name="JUNTA_DRESSER_16_6" localSheetId="0">#REF!</definedName>
    <definedName name="JUNTA_DRESSER_16_6">#REF!</definedName>
    <definedName name="JUNTA_DRESSER_16_7" localSheetId="0">#REF!</definedName>
    <definedName name="JUNTA_DRESSER_16_7">#REF!</definedName>
    <definedName name="JUNTA_DRESSER_16_8" localSheetId="0">#REF!</definedName>
    <definedName name="JUNTA_DRESSER_16_8">#REF!</definedName>
    <definedName name="JUNTA_DRESSER_16_9" localSheetId="0">#REF!</definedName>
    <definedName name="JUNTA_DRESSER_16_9">#REF!</definedName>
    <definedName name="JUNTA_DRESSER_2" localSheetId="0">#REF!</definedName>
    <definedName name="JUNTA_DRESSER_2">#REF!</definedName>
    <definedName name="JUNTA_DRESSER_2_10" localSheetId="0">#REF!</definedName>
    <definedName name="JUNTA_DRESSER_2_10">#REF!</definedName>
    <definedName name="JUNTA_DRESSER_2_11" localSheetId="0">#REF!</definedName>
    <definedName name="JUNTA_DRESSER_2_11">#REF!</definedName>
    <definedName name="JUNTA_DRESSER_2_6" localSheetId="0">#REF!</definedName>
    <definedName name="JUNTA_DRESSER_2_6">#REF!</definedName>
    <definedName name="JUNTA_DRESSER_2_7" localSheetId="0">#REF!</definedName>
    <definedName name="JUNTA_DRESSER_2_7">#REF!</definedName>
    <definedName name="JUNTA_DRESSER_2_8" localSheetId="0">#REF!</definedName>
    <definedName name="JUNTA_DRESSER_2_8">#REF!</definedName>
    <definedName name="JUNTA_DRESSER_2_9" localSheetId="0">#REF!</definedName>
    <definedName name="JUNTA_DRESSER_2_9">#REF!</definedName>
    <definedName name="JUNTA_DRESSER_3" localSheetId="0">#REF!</definedName>
    <definedName name="JUNTA_DRESSER_3">#REF!</definedName>
    <definedName name="JUNTA_DRESSER_3_10" localSheetId="0">#REF!</definedName>
    <definedName name="JUNTA_DRESSER_3_10">#REF!</definedName>
    <definedName name="JUNTA_DRESSER_3_11" localSheetId="0">#REF!</definedName>
    <definedName name="JUNTA_DRESSER_3_11">#REF!</definedName>
    <definedName name="JUNTA_DRESSER_3_6" localSheetId="0">#REF!</definedName>
    <definedName name="JUNTA_DRESSER_3_6">#REF!</definedName>
    <definedName name="JUNTA_DRESSER_3_7" localSheetId="0">#REF!</definedName>
    <definedName name="JUNTA_DRESSER_3_7">#REF!</definedName>
    <definedName name="JUNTA_DRESSER_3_8" localSheetId="0">#REF!</definedName>
    <definedName name="JUNTA_DRESSER_3_8">#REF!</definedName>
    <definedName name="JUNTA_DRESSER_3_9" localSheetId="0">#REF!</definedName>
    <definedName name="JUNTA_DRESSER_3_9">#REF!</definedName>
    <definedName name="JUNTA_DRESSER_4" localSheetId="0">#REF!</definedName>
    <definedName name="JUNTA_DRESSER_4">#REF!</definedName>
    <definedName name="JUNTA_DRESSER_4_10" localSheetId="0">#REF!</definedName>
    <definedName name="JUNTA_DRESSER_4_10">#REF!</definedName>
    <definedName name="JUNTA_DRESSER_4_11" localSheetId="0">#REF!</definedName>
    <definedName name="JUNTA_DRESSER_4_11">#REF!</definedName>
    <definedName name="JUNTA_DRESSER_4_6" localSheetId="0">#REF!</definedName>
    <definedName name="JUNTA_DRESSER_4_6">#REF!</definedName>
    <definedName name="JUNTA_DRESSER_4_7" localSheetId="0">#REF!</definedName>
    <definedName name="JUNTA_DRESSER_4_7">#REF!</definedName>
    <definedName name="JUNTA_DRESSER_4_8" localSheetId="0">#REF!</definedName>
    <definedName name="JUNTA_DRESSER_4_8">#REF!</definedName>
    <definedName name="JUNTA_DRESSER_4_9" localSheetId="0">#REF!</definedName>
    <definedName name="JUNTA_DRESSER_4_9">#REF!</definedName>
    <definedName name="JUNTA_DRESSER_6" localSheetId="0">#REF!</definedName>
    <definedName name="JUNTA_DRESSER_6">#REF!</definedName>
    <definedName name="JUNTA_DRESSER_6_10" localSheetId="0">#REF!</definedName>
    <definedName name="JUNTA_DRESSER_6_10">#REF!</definedName>
    <definedName name="JUNTA_DRESSER_6_11" localSheetId="0">#REF!</definedName>
    <definedName name="JUNTA_DRESSER_6_11">#REF!</definedName>
    <definedName name="JUNTA_DRESSER_6_6" localSheetId="0">#REF!</definedName>
    <definedName name="JUNTA_DRESSER_6_6">#REF!</definedName>
    <definedName name="JUNTA_DRESSER_6_7" localSheetId="0">#REF!</definedName>
    <definedName name="JUNTA_DRESSER_6_7">#REF!</definedName>
    <definedName name="JUNTA_DRESSER_6_8" localSheetId="0">#REF!</definedName>
    <definedName name="JUNTA_DRESSER_6_8">#REF!</definedName>
    <definedName name="JUNTA_DRESSER_6_9" localSheetId="0">#REF!</definedName>
    <definedName name="JUNTA_DRESSER_6_9">#REF!</definedName>
    <definedName name="JUNTA_DRESSER_8" localSheetId="0">#REF!</definedName>
    <definedName name="JUNTA_DRESSER_8">#REF!</definedName>
    <definedName name="JUNTA_DRESSER_8_10" localSheetId="0">#REF!</definedName>
    <definedName name="JUNTA_DRESSER_8_10">#REF!</definedName>
    <definedName name="JUNTA_DRESSER_8_11" localSheetId="0">#REF!</definedName>
    <definedName name="JUNTA_DRESSER_8_11">#REF!</definedName>
    <definedName name="JUNTA_DRESSER_8_6" localSheetId="0">#REF!</definedName>
    <definedName name="JUNTA_DRESSER_8_6">#REF!</definedName>
    <definedName name="JUNTA_DRESSER_8_7" localSheetId="0">#REF!</definedName>
    <definedName name="JUNTA_DRESSER_8_7">#REF!</definedName>
    <definedName name="JUNTA_DRESSER_8_8" localSheetId="0">#REF!</definedName>
    <definedName name="JUNTA_DRESSER_8_8">#REF!</definedName>
    <definedName name="JUNTA_DRESSER_8_9" localSheetId="0">#REF!</definedName>
    <definedName name="JUNTA_DRESSER_8_9">#REF!</definedName>
    <definedName name="JUNTA_WATER_STOP_9" localSheetId="0">#REF!</definedName>
    <definedName name="JUNTA_WATER_STOP_9">#REF!</definedName>
    <definedName name="JUNTA_WATER_STOP_9_10" localSheetId="0">#REF!</definedName>
    <definedName name="JUNTA_WATER_STOP_9_10">#REF!</definedName>
    <definedName name="JUNTA_WATER_STOP_9_11" localSheetId="0">#REF!</definedName>
    <definedName name="JUNTA_WATER_STOP_9_11">#REF!</definedName>
    <definedName name="JUNTA_WATER_STOP_9_6" localSheetId="0">#REF!</definedName>
    <definedName name="JUNTA_WATER_STOP_9_6">#REF!</definedName>
    <definedName name="JUNTA_WATER_STOP_9_7" localSheetId="0">#REF!</definedName>
    <definedName name="JUNTA_WATER_STOP_9_7">#REF!</definedName>
    <definedName name="JUNTA_WATER_STOP_9_8" localSheetId="0">#REF!</definedName>
    <definedName name="JUNTA_WATER_STOP_9_8">#REF!</definedName>
    <definedName name="JUNTA_WATER_STOP_9_9" localSheetId="0">#REF!</definedName>
    <definedName name="JUNTA_WATER_STOP_9_9">#REF!</definedName>
    <definedName name="k" localSheetId="0">[8]M.O.!#REF!</definedName>
    <definedName name="k">[8]M.O.!#REF!</definedName>
    <definedName name="L_1" localSheetId="0">#REF!</definedName>
    <definedName name="L_1">#REF!</definedName>
    <definedName name="L_2" localSheetId="0">#REF!</definedName>
    <definedName name="L_2">#REF!</definedName>
    <definedName name="L_5" localSheetId="0">#REF!</definedName>
    <definedName name="L_5">#REF!</definedName>
    <definedName name="LADRILLOS_4x8x2" localSheetId="0">#REF!</definedName>
    <definedName name="LADRILLOS_4x8x2">#REF!</definedName>
    <definedName name="LADRILLOS_4x8x2_10" localSheetId="0">#REF!</definedName>
    <definedName name="LADRILLOS_4x8x2_10">#REF!</definedName>
    <definedName name="LADRILLOS_4x8x2_11" localSheetId="0">#REF!</definedName>
    <definedName name="LADRILLOS_4x8x2_11">#REF!</definedName>
    <definedName name="LADRILLOS_4x8x2_6" localSheetId="0">#REF!</definedName>
    <definedName name="LADRILLOS_4x8x2_6">#REF!</definedName>
    <definedName name="LADRILLOS_4x8x2_7" localSheetId="0">#REF!</definedName>
    <definedName name="LADRILLOS_4x8x2_7">#REF!</definedName>
    <definedName name="LADRILLOS_4x8x2_8" localSheetId="0">#REF!</definedName>
    <definedName name="LADRILLOS_4x8x2_8">#REF!</definedName>
    <definedName name="LADRILLOS_4x8x2_9" localSheetId="0">#REF!</definedName>
    <definedName name="LADRILLOS_4x8x2_9">#REF!</definedName>
    <definedName name="LAMPARA_FLUORESC_2x4" localSheetId="0">#REF!</definedName>
    <definedName name="LAMPARA_FLUORESC_2x4">#REF!</definedName>
    <definedName name="LAMPARA_FLUORESC_2x4_10" localSheetId="0">#REF!</definedName>
    <definedName name="LAMPARA_FLUORESC_2x4_10">#REF!</definedName>
    <definedName name="LAMPARA_FLUORESC_2x4_11" localSheetId="0">#REF!</definedName>
    <definedName name="LAMPARA_FLUORESC_2x4_11">#REF!</definedName>
    <definedName name="LAMPARA_FLUORESC_2x4_6" localSheetId="0">#REF!</definedName>
    <definedName name="LAMPARA_FLUORESC_2x4_6">#REF!</definedName>
    <definedName name="LAMPARA_FLUORESC_2x4_7" localSheetId="0">#REF!</definedName>
    <definedName name="LAMPARA_FLUORESC_2x4_7">#REF!</definedName>
    <definedName name="LAMPARA_FLUORESC_2x4_8" localSheetId="0">#REF!</definedName>
    <definedName name="LAMPARA_FLUORESC_2x4_8">#REF!</definedName>
    <definedName name="LAMPARA_FLUORESC_2x4_9" localSheetId="0">#REF!</definedName>
    <definedName name="LAMPARA_FLUORESC_2x4_9">#REF!</definedName>
    <definedName name="LAMPARAS_DE_1500W_220V">[12]INSU!$B$41</definedName>
    <definedName name="LAQUEAR_MADERA" localSheetId="0">#REF!</definedName>
    <definedName name="LAQUEAR_MADERA">#REF!</definedName>
    <definedName name="LAQUEAR_MADERA_10" localSheetId="0">#REF!</definedName>
    <definedName name="LAQUEAR_MADERA_10">#REF!</definedName>
    <definedName name="LAQUEAR_MADERA_11" localSheetId="0">#REF!</definedName>
    <definedName name="LAQUEAR_MADERA_11">#REF!</definedName>
    <definedName name="LAQUEAR_MADERA_6" localSheetId="0">#REF!</definedName>
    <definedName name="LAQUEAR_MADERA_6">#REF!</definedName>
    <definedName name="LAQUEAR_MADERA_7" localSheetId="0">#REF!</definedName>
    <definedName name="LAQUEAR_MADERA_7">#REF!</definedName>
    <definedName name="LAQUEAR_MADERA_8" localSheetId="0">#REF!</definedName>
    <definedName name="LAQUEAR_MADERA_8">#REF!</definedName>
    <definedName name="LAQUEAR_MADERA_9" localSheetId="0">#REF!</definedName>
    <definedName name="LAQUEAR_MADERA_9">#REF!</definedName>
    <definedName name="LAVADERO_DOBLE" localSheetId="0">#REF!</definedName>
    <definedName name="LAVADERO_DOBLE">#REF!</definedName>
    <definedName name="LAVADERO_DOBLE_10" localSheetId="0">#REF!</definedName>
    <definedName name="LAVADERO_DOBLE_10">#REF!</definedName>
    <definedName name="LAVADERO_DOBLE_11" localSheetId="0">#REF!</definedName>
    <definedName name="LAVADERO_DOBLE_11">#REF!</definedName>
    <definedName name="LAVADERO_DOBLE_6" localSheetId="0">#REF!</definedName>
    <definedName name="LAVADERO_DOBLE_6">#REF!</definedName>
    <definedName name="LAVADERO_DOBLE_7" localSheetId="0">#REF!</definedName>
    <definedName name="LAVADERO_DOBLE_7">#REF!</definedName>
    <definedName name="LAVADERO_DOBLE_8" localSheetId="0">#REF!</definedName>
    <definedName name="LAVADERO_DOBLE_8">#REF!</definedName>
    <definedName name="LAVADERO_DOBLE_9" localSheetId="0">#REF!</definedName>
    <definedName name="LAVADERO_DOBLE_9">#REF!</definedName>
    <definedName name="LAVADERO_GRANITO_SENCILLO" localSheetId="0">#REF!</definedName>
    <definedName name="LAVADERO_GRANITO_SENCILLO">#REF!</definedName>
    <definedName name="LAVADERO_GRANITO_SENCILLO_10" localSheetId="0">#REF!</definedName>
    <definedName name="LAVADERO_GRANITO_SENCILLO_10">#REF!</definedName>
    <definedName name="LAVADERO_GRANITO_SENCILLO_11" localSheetId="0">#REF!</definedName>
    <definedName name="LAVADERO_GRANITO_SENCILLO_11">#REF!</definedName>
    <definedName name="LAVADERO_GRANITO_SENCILLO_6" localSheetId="0">#REF!</definedName>
    <definedName name="LAVADERO_GRANITO_SENCILLO_6">#REF!</definedName>
    <definedName name="LAVADERO_GRANITO_SENCILLO_7" localSheetId="0">#REF!</definedName>
    <definedName name="LAVADERO_GRANITO_SENCILLO_7">#REF!</definedName>
    <definedName name="LAVADERO_GRANITO_SENCILLO_8" localSheetId="0">#REF!</definedName>
    <definedName name="LAVADERO_GRANITO_SENCILLO_8">#REF!</definedName>
    <definedName name="LAVADERO_GRANITO_SENCILLO_9" localSheetId="0">#REF!</definedName>
    <definedName name="LAVADERO_GRANITO_SENCILLO_9">#REF!</definedName>
    <definedName name="LAVAMANO_19x17_BCO" localSheetId="0">#REF!</definedName>
    <definedName name="LAVAMANO_19x17_BCO">#REF!</definedName>
    <definedName name="LAVAMANO_19x17_BCO_10" localSheetId="0">#REF!</definedName>
    <definedName name="LAVAMANO_19x17_BCO_10">#REF!</definedName>
    <definedName name="LAVAMANO_19x17_BCO_11" localSheetId="0">#REF!</definedName>
    <definedName name="LAVAMANO_19x17_BCO_11">#REF!</definedName>
    <definedName name="LAVAMANO_19x17_BCO_6" localSheetId="0">#REF!</definedName>
    <definedName name="LAVAMANO_19x17_BCO_6">#REF!</definedName>
    <definedName name="LAVAMANO_19x17_BCO_7" localSheetId="0">#REF!</definedName>
    <definedName name="LAVAMANO_19x17_BCO_7">#REF!</definedName>
    <definedName name="LAVAMANO_19x17_BCO_8" localSheetId="0">#REF!</definedName>
    <definedName name="LAVAMANO_19x17_BCO_8">#REF!</definedName>
    <definedName name="LAVAMANO_19x17_BCO_9" localSheetId="0">#REF!</definedName>
    <definedName name="LAVAMANO_19x17_BCO_9">#REF!</definedName>
    <definedName name="Ligadora2fdas" localSheetId="0">#REF!</definedName>
    <definedName name="Ligadora2fdas">#REF!</definedName>
    <definedName name="Ligadora2fdas_10" localSheetId="0">#REF!</definedName>
    <definedName name="Ligadora2fdas_10">#REF!</definedName>
    <definedName name="Ligadora2fdas_11" localSheetId="0">#REF!</definedName>
    <definedName name="Ligadora2fdas_11">#REF!</definedName>
    <definedName name="Ligadora2fdas_6" localSheetId="0">#REF!</definedName>
    <definedName name="Ligadora2fdas_6">#REF!</definedName>
    <definedName name="Ligadora2fdas_7" localSheetId="0">#REF!</definedName>
    <definedName name="Ligadora2fdas_7">#REF!</definedName>
    <definedName name="Ligadora2fdas_8" localSheetId="0">#REF!</definedName>
    <definedName name="Ligadora2fdas_8">#REF!</definedName>
    <definedName name="Ligadora2fdas_9" localSheetId="0">#REF!</definedName>
    <definedName name="Ligadora2fdas_9">#REF!</definedName>
    <definedName name="LINEA_DE_CONDUC">#N/A</definedName>
    <definedName name="LINEA_DE_CONDUC_6">NA()</definedName>
    <definedName name="LLAVE_ANG_38" localSheetId="0">#REF!</definedName>
    <definedName name="LLAVE_ANG_38">#REF!</definedName>
    <definedName name="LLAVE_ANG_38_10" localSheetId="0">#REF!</definedName>
    <definedName name="LLAVE_ANG_38_10">#REF!</definedName>
    <definedName name="LLAVE_ANG_38_11" localSheetId="0">#REF!</definedName>
    <definedName name="LLAVE_ANG_38_11">#REF!</definedName>
    <definedName name="LLAVE_ANG_38_6" localSheetId="0">#REF!</definedName>
    <definedName name="LLAVE_ANG_38_6">#REF!</definedName>
    <definedName name="LLAVE_ANG_38_7" localSheetId="0">#REF!</definedName>
    <definedName name="LLAVE_ANG_38_7">#REF!</definedName>
    <definedName name="LLAVE_ANG_38_8" localSheetId="0">#REF!</definedName>
    <definedName name="LLAVE_ANG_38_8">#REF!</definedName>
    <definedName name="LLAVE_ANG_38_9" localSheetId="0">#REF!</definedName>
    <definedName name="LLAVE_ANG_38_9">#REF!</definedName>
    <definedName name="LLAVE_CHORRO" localSheetId="0">#REF!</definedName>
    <definedName name="LLAVE_CHORRO">#REF!</definedName>
    <definedName name="LLAVE_CHORRO_10" localSheetId="0">#REF!</definedName>
    <definedName name="LLAVE_CHORRO_10">#REF!</definedName>
    <definedName name="LLAVE_CHORRO_11" localSheetId="0">#REF!</definedName>
    <definedName name="LLAVE_CHORRO_11">#REF!</definedName>
    <definedName name="LLAVE_CHORRO_6" localSheetId="0">#REF!</definedName>
    <definedName name="LLAVE_CHORRO_6">#REF!</definedName>
    <definedName name="LLAVE_CHORRO_7" localSheetId="0">#REF!</definedName>
    <definedName name="LLAVE_CHORRO_7">#REF!</definedName>
    <definedName name="LLAVE_CHORRO_8" localSheetId="0">#REF!</definedName>
    <definedName name="LLAVE_CHORRO_8">#REF!</definedName>
    <definedName name="LLAVE_CHORRO_9" localSheetId="0">#REF!</definedName>
    <definedName name="LLAVE_CHORRO_9">#REF!</definedName>
    <definedName name="LLAVE_EMPOTRAR_CROMO_12" localSheetId="0">#REF!</definedName>
    <definedName name="LLAVE_EMPOTRAR_CROMO_12">#REF!</definedName>
    <definedName name="LLAVE_EMPOTRAR_CROMO_12_10" localSheetId="0">#REF!</definedName>
    <definedName name="LLAVE_EMPOTRAR_CROMO_12_10">#REF!</definedName>
    <definedName name="LLAVE_EMPOTRAR_CROMO_12_11" localSheetId="0">#REF!</definedName>
    <definedName name="LLAVE_EMPOTRAR_CROMO_12_11">#REF!</definedName>
    <definedName name="LLAVE_EMPOTRAR_CROMO_12_6" localSheetId="0">#REF!</definedName>
    <definedName name="LLAVE_EMPOTRAR_CROMO_12_6">#REF!</definedName>
    <definedName name="LLAVE_EMPOTRAR_CROMO_12_7" localSheetId="0">#REF!</definedName>
    <definedName name="LLAVE_EMPOTRAR_CROMO_12_7">#REF!</definedName>
    <definedName name="LLAVE_EMPOTRAR_CROMO_12_8" localSheetId="0">#REF!</definedName>
    <definedName name="LLAVE_EMPOTRAR_CROMO_12_8">#REF!</definedName>
    <definedName name="LLAVE_EMPOTRAR_CROMO_12_9" localSheetId="0">#REF!</definedName>
    <definedName name="LLAVE_EMPOTRAR_CROMO_12_9">#REF!</definedName>
    <definedName name="LLAVE_PASO_1" localSheetId="0">#REF!</definedName>
    <definedName name="LLAVE_PASO_1">#REF!</definedName>
    <definedName name="LLAVE_PASO_1_10" localSheetId="0">#REF!</definedName>
    <definedName name="LLAVE_PASO_1_10">#REF!</definedName>
    <definedName name="LLAVE_PASO_1_11" localSheetId="0">#REF!</definedName>
    <definedName name="LLAVE_PASO_1_11">#REF!</definedName>
    <definedName name="LLAVE_PASO_1_6" localSheetId="0">#REF!</definedName>
    <definedName name="LLAVE_PASO_1_6">#REF!</definedName>
    <definedName name="LLAVE_PASO_1_7" localSheetId="0">#REF!</definedName>
    <definedName name="LLAVE_PASO_1_7">#REF!</definedName>
    <definedName name="LLAVE_PASO_1_8" localSheetId="0">#REF!</definedName>
    <definedName name="LLAVE_PASO_1_8">#REF!</definedName>
    <definedName name="LLAVE_PASO_1_9" localSheetId="0">#REF!</definedName>
    <definedName name="LLAVE_PASO_1_9">#REF!</definedName>
    <definedName name="LLAVE_PASO_34" localSheetId="0">#REF!</definedName>
    <definedName name="LLAVE_PASO_34">#REF!</definedName>
    <definedName name="LLAVE_PASO_34_10" localSheetId="0">#REF!</definedName>
    <definedName name="LLAVE_PASO_34_10">#REF!</definedName>
    <definedName name="LLAVE_PASO_34_11" localSheetId="0">#REF!</definedName>
    <definedName name="LLAVE_PASO_34_11">#REF!</definedName>
    <definedName name="LLAVE_PASO_34_6" localSheetId="0">#REF!</definedName>
    <definedName name="LLAVE_PASO_34_6">#REF!</definedName>
    <definedName name="LLAVE_PASO_34_7" localSheetId="0">#REF!</definedName>
    <definedName name="LLAVE_PASO_34_7">#REF!</definedName>
    <definedName name="LLAVE_PASO_34_8" localSheetId="0">#REF!</definedName>
    <definedName name="LLAVE_PASO_34_8">#REF!</definedName>
    <definedName name="LLAVE_PASO_34_9" localSheetId="0">#REF!</definedName>
    <definedName name="LLAVE_PASO_34_9">#REF!</definedName>
    <definedName name="LLAVE_SENCILLA" localSheetId="0">#REF!</definedName>
    <definedName name="LLAVE_SENCILLA">#REF!</definedName>
    <definedName name="LLAVE_SENCILLA_10" localSheetId="0">#REF!</definedName>
    <definedName name="LLAVE_SENCILLA_10">#REF!</definedName>
    <definedName name="LLAVE_SENCILLA_11" localSheetId="0">#REF!</definedName>
    <definedName name="LLAVE_SENCILLA_11">#REF!</definedName>
    <definedName name="LLAVE_SENCILLA_6" localSheetId="0">#REF!</definedName>
    <definedName name="LLAVE_SENCILLA_6">#REF!</definedName>
    <definedName name="LLAVE_SENCILLA_7" localSheetId="0">#REF!</definedName>
    <definedName name="LLAVE_SENCILLA_7">#REF!</definedName>
    <definedName name="LLAVE_SENCILLA_8" localSheetId="0">#REF!</definedName>
    <definedName name="LLAVE_SENCILLA_8">#REF!</definedName>
    <definedName name="LLAVE_SENCILLA_9" localSheetId="0">#REF!</definedName>
    <definedName name="LLAVE_SENCILLA_9">#REF!</definedName>
    <definedName name="LLAVIN_PUERTA" localSheetId="0">#REF!</definedName>
    <definedName name="LLAVIN_PUERTA">#REF!</definedName>
    <definedName name="LLAVIN_PUERTA_10" localSheetId="0">#REF!</definedName>
    <definedName name="LLAVIN_PUERTA_10">#REF!</definedName>
    <definedName name="LLAVIN_PUERTA_11" localSheetId="0">#REF!</definedName>
    <definedName name="LLAVIN_PUERTA_11">#REF!</definedName>
    <definedName name="LLAVIN_PUERTA_6" localSheetId="0">#REF!</definedName>
    <definedName name="LLAVIN_PUERTA_6">#REF!</definedName>
    <definedName name="LLAVIN_PUERTA_7" localSheetId="0">#REF!</definedName>
    <definedName name="LLAVIN_PUERTA_7">#REF!</definedName>
    <definedName name="LLAVIN_PUERTA_8" localSheetId="0">#REF!</definedName>
    <definedName name="LLAVIN_PUERTA_8">#REF!</definedName>
    <definedName name="LLAVIN_PUERTA_9" localSheetId="0">#REF!</definedName>
    <definedName name="LLAVIN_PUERTA_9">#REF!</definedName>
    <definedName name="LLENADO_BLOQUES_20" localSheetId="0">#REF!</definedName>
    <definedName name="LLENADO_BLOQUES_20">#REF!</definedName>
    <definedName name="LLENADO_BLOQUES_20_10" localSheetId="0">#REF!</definedName>
    <definedName name="LLENADO_BLOQUES_20_10">#REF!</definedName>
    <definedName name="LLENADO_BLOQUES_20_11" localSheetId="0">#REF!</definedName>
    <definedName name="LLENADO_BLOQUES_20_11">#REF!</definedName>
    <definedName name="LLENADO_BLOQUES_20_6" localSheetId="0">#REF!</definedName>
    <definedName name="LLENADO_BLOQUES_20_6">#REF!</definedName>
    <definedName name="LLENADO_BLOQUES_20_7" localSheetId="0">#REF!</definedName>
    <definedName name="LLENADO_BLOQUES_20_7">#REF!</definedName>
    <definedName name="LLENADO_BLOQUES_20_8" localSheetId="0">#REF!</definedName>
    <definedName name="LLENADO_BLOQUES_20_8">#REF!</definedName>
    <definedName name="LLENADO_BLOQUES_20_9" localSheetId="0">#REF!</definedName>
    <definedName name="LLENADO_BLOQUES_20_9">#REF!</definedName>
    <definedName name="LLENADO_BLOQUES_40" localSheetId="0">#REF!</definedName>
    <definedName name="LLENADO_BLOQUES_40">#REF!</definedName>
    <definedName name="LLENADO_BLOQUES_40_10" localSheetId="0">#REF!</definedName>
    <definedName name="LLENADO_BLOQUES_40_10">#REF!</definedName>
    <definedName name="LLENADO_BLOQUES_40_11" localSheetId="0">#REF!</definedName>
    <definedName name="LLENADO_BLOQUES_40_11">#REF!</definedName>
    <definedName name="LLENADO_BLOQUES_40_6" localSheetId="0">#REF!</definedName>
    <definedName name="LLENADO_BLOQUES_40_6">#REF!</definedName>
    <definedName name="LLENADO_BLOQUES_40_7" localSheetId="0">#REF!</definedName>
    <definedName name="LLENADO_BLOQUES_40_7">#REF!</definedName>
    <definedName name="LLENADO_BLOQUES_40_8" localSheetId="0">#REF!</definedName>
    <definedName name="LLENADO_BLOQUES_40_8">#REF!</definedName>
    <definedName name="LLENADO_BLOQUES_40_9" localSheetId="0">#REF!</definedName>
    <definedName name="LLENADO_BLOQUES_40_9">#REF!</definedName>
    <definedName name="LLENADO_BLOQUES_60" localSheetId="0">#REF!</definedName>
    <definedName name="LLENADO_BLOQUES_60">#REF!</definedName>
    <definedName name="LLENADO_BLOQUES_60_10" localSheetId="0">#REF!</definedName>
    <definedName name="LLENADO_BLOQUES_60_10">#REF!</definedName>
    <definedName name="LLENADO_BLOQUES_60_11" localSheetId="0">#REF!</definedName>
    <definedName name="LLENADO_BLOQUES_60_11">#REF!</definedName>
    <definedName name="LLENADO_BLOQUES_60_6" localSheetId="0">#REF!</definedName>
    <definedName name="LLENADO_BLOQUES_60_6">#REF!</definedName>
    <definedName name="LLENADO_BLOQUES_60_7" localSheetId="0">#REF!</definedName>
    <definedName name="LLENADO_BLOQUES_60_7">#REF!</definedName>
    <definedName name="LLENADO_BLOQUES_60_8" localSheetId="0">#REF!</definedName>
    <definedName name="LLENADO_BLOQUES_60_8">#REF!</definedName>
    <definedName name="LLENADO_BLOQUES_60_9" localSheetId="0">#REF!</definedName>
    <definedName name="LLENADO_BLOQUES_60_9">#REF!</definedName>
    <definedName name="LLENADO_BLOQUES_80" localSheetId="0">#REF!</definedName>
    <definedName name="LLENADO_BLOQUES_80">#REF!</definedName>
    <definedName name="LLENADO_BLOQUES_80_10" localSheetId="0">#REF!</definedName>
    <definedName name="LLENADO_BLOQUES_80_10">#REF!</definedName>
    <definedName name="LLENADO_BLOQUES_80_11" localSheetId="0">#REF!</definedName>
    <definedName name="LLENADO_BLOQUES_80_11">#REF!</definedName>
    <definedName name="LLENADO_BLOQUES_80_6" localSheetId="0">#REF!</definedName>
    <definedName name="LLENADO_BLOQUES_80_6">#REF!</definedName>
    <definedName name="LLENADO_BLOQUES_80_7" localSheetId="0">#REF!</definedName>
    <definedName name="LLENADO_BLOQUES_80_7">#REF!</definedName>
    <definedName name="LLENADO_BLOQUES_80_8" localSheetId="0">#REF!</definedName>
    <definedName name="LLENADO_BLOQUES_80_8">#REF!</definedName>
    <definedName name="LLENADO_BLOQUES_80_9" localSheetId="0">#REF!</definedName>
    <definedName name="LLENADO_BLOQUES_80_9">#REF!</definedName>
    <definedName name="LOSA12" localSheetId="0">#REF!</definedName>
    <definedName name="LOSA12">#REF!</definedName>
    <definedName name="LOSA12_6" localSheetId="0">#REF!</definedName>
    <definedName name="LOSA12_6">#REF!</definedName>
    <definedName name="LOSA20" localSheetId="0">#REF!</definedName>
    <definedName name="LOSA20">#REF!</definedName>
    <definedName name="LOSA20_6" localSheetId="0">#REF!</definedName>
    <definedName name="LOSA20_6">#REF!</definedName>
    <definedName name="LOSA30" localSheetId="0">#REF!</definedName>
    <definedName name="LOSA30">#REF!</definedName>
    <definedName name="LOSA30_6" localSheetId="0">#REF!</definedName>
    <definedName name="LOSA30_6">#REF!</definedName>
    <definedName name="MA" localSheetId="0">#REF!</definedName>
    <definedName name="MA">#REF!</definedName>
    <definedName name="MA_10" localSheetId="0">#REF!</definedName>
    <definedName name="MA_10">#REF!</definedName>
    <definedName name="MA_11" localSheetId="0">#REF!</definedName>
    <definedName name="MA_11">#REF!</definedName>
    <definedName name="MA_6" localSheetId="0">#REF!</definedName>
    <definedName name="MA_6">#REF!</definedName>
    <definedName name="MA_7" localSheetId="0">#REF!</definedName>
    <definedName name="MA_7">#REF!</definedName>
    <definedName name="MA_8" localSheetId="0">#REF!</definedName>
    <definedName name="MA_8">#REF!</definedName>
    <definedName name="MA_9" localSheetId="0">#REF!</definedName>
    <definedName name="MA_9">#REF!</definedName>
    <definedName name="MACHETE" localSheetId="0">#REF!</definedName>
    <definedName name="MACHETE">#REF!</definedName>
    <definedName name="MACHETE_10" localSheetId="0">#REF!</definedName>
    <definedName name="MACHETE_10">#REF!</definedName>
    <definedName name="MACHETE_11" localSheetId="0">#REF!</definedName>
    <definedName name="MACHETE_11">#REF!</definedName>
    <definedName name="MACHETE_6" localSheetId="0">#REF!</definedName>
    <definedName name="MACHETE_6">#REF!</definedName>
    <definedName name="MACHETE_7" localSheetId="0">#REF!</definedName>
    <definedName name="MACHETE_7">#REF!</definedName>
    <definedName name="MACHETE_8" localSheetId="0">#REF!</definedName>
    <definedName name="MACHETE_8">#REF!</definedName>
    <definedName name="MACHETE_9" localSheetId="0">#REF!</definedName>
    <definedName name="MACHETE_9">#REF!</definedName>
    <definedName name="MACO" localSheetId="0">#REF!</definedName>
    <definedName name="MACO">#REF!</definedName>
    <definedName name="MACO_10" localSheetId="0">#REF!</definedName>
    <definedName name="MACO_10">#REF!</definedName>
    <definedName name="MACO_11" localSheetId="0">#REF!</definedName>
    <definedName name="MACO_11">#REF!</definedName>
    <definedName name="MACO_6" localSheetId="0">#REF!</definedName>
    <definedName name="MACO_6">#REF!</definedName>
    <definedName name="MACO_7" localSheetId="0">#REF!</definedName>
    <definedName name="MACO_7">#REF!</definedName>
    <definedName name="MACO_8" localSheetId="0">#REF!</definedName>
    <definedName name="MACO_8">#REF!</definedName>
    <definedName name="MACO_9" localSheetId="0">#REF!</definedName>
    <definedName name="MACO_9">#REF!</definedName>
    <definedName name="Madera_P2">[6]INSU!$D$132</definedName>
    <definedName name="Madera_P2_10" localSheetId="0">#REF!</definedName>
    <definedName name="Madera_P2_10">#REF!</definedName>
    <definedName name="Madera_P2_11" localSheetId="0">#REF!</definedName>
    <definedName name="Madera_P2_11">#REF!</definedName>
    <definedName name="Madera_P2_5" localSheetId="0">#REF!</definedName>
    <definedName name="Madera_P2_5">#REF!</definedName>
    <definedName name="Madera_P2_6" localSheetId="0">#REF!</definedName>
    <definedName name="Madera_P2_6">#REF!</definedName>
    <definedName name="Madera_P2_7" localSheetId="0">#REF!</definedName>
    <definedName name="Madera_P2_7">#REF!</definedName>
    <definedName name="Madera_P2_8" localSheetId="0">#REF!</definedName>
    <definedName name="Madera_P2_8">#REF!</definedName>
    <definedName name="Madera_P2_9" localSheetId="0">#REF!</definedName>
    <definedName name="Madera_P2_9">#REF!</definedName>
    <definedName name="maderabrutapino" localSheetId="0">#REF!</definedName>
    <definedName name="maderabrutapino">#REF!</definedName>
    <definedName name="maderabrutapino_8" localSheetId="0">#REF!</definedName>
    <definedName name="maderabrutapino_8">#REF!</definedName>
    <definedName name="Maestro" localSheetId="0">#REF!</definedName>
    <definedName name="Maestro">#REF!</definedName>
    <definedName name="Maestro_10" localSheetId="0">#REF!</definedName>
    <definedName name="Maestro_10">#REF!</definedName>
    <definedName name="Maestro_11" localSheetId="0">#REF!</definedName>
    <definedName name="Maestro_11">#REF!</definedName>
    <definedName name="Maestro_6" localSheetId="0">#REF!</definedName>
    <definedName name="Maestro_6">#REF!</definedName>
    <definedName name="Maestro_7" localSheetId="0">#REF!</definedName>
    <definedName name="Maestro_7">#REF!</definedName>
    <definedName name="Maestro_8" localSheetId="0">#REF!</definedName>
    <definedName name="Maestro_8">#REF!</definedName>
    <definedName name="Maestro_9" localSheetId="0">#REF!</definedName>
    <definedName name="Maestro_9">#REF!</definedName>
    <definedName name="MAESTROCARP" localSheetId="0">[10]INS!#REF!</definedName>
    <definedName name="MAESTROCARP">[10]INS!#REF!</definedName>
    <definedName name="MAESTROCARP_6" localSheetId="0">#REF!</definedName>
    <definedName name="MAESTROCARP_6">#REF!</definedName>
    <definedName name="MAESTROCARP_8" localSheetId="0">#REF!</definedName>
    <definedName name="MAESTROCARP_8">#REF!</definedName>
    <definedName name="MALLA_ABRAZ_1_12" localSheetId="0">#REF!</definedName>
    <definedName name="MALLA_ABRAZ_1_12">#REF!</definedName>
    <definedName name="MALLA_ABRAZ_1_12_10" localSheetId="0">#REF!</definedName>
    <definedName name="MALLA_ABRAZ_1_12_10">#REF!</definedName>
    <definedName name="MALLA_ABRAZ_1_12_11" localSheetId="0">#REF!</definedName>
    <definedName name="MALLA_ABRAZ_1_12_11">#REF!</definedName>
    <definedName name="MALLA_ABRAZ_1_12_6" localSheetId="0">#REF!</definedName>
    <definedName name="MALLA_ABRAZ_1_12_6">#REF!</definedName>
    <definedName name="MALLA_ABRAZ_1_12_7" localSheetId="0">#REF!</definedName>
    <definedName name="MALLA_ABRAZ_1_12_7">#REF!</definedName>
    <definedName name="MALLA_ABRAZ_1_12_8" localSheetId="0">#REF!</definedName>
    <definedName name="MALLA_ABRAZ_1_12_8">#REF!</definedName>
    <definedName name="MALLA_ABRAZ_1_12_9" localSheetId="0">#REF!</definedName>
    <definedName name="MALLA_ABRAZ_1_12_9">#REF!</definedName>
    <definedName name="MALLA_AL_GALVANIZADO" localSheetId="0">#REF!</definedName>
    <definedName name="MALLA_AL_GALVANIZADO">#REF!</definedName>
    <definedName name="MALLA_AL_GALVANIZADO_10" localSheetId="0">#REF!</definedName>
    <definedName name="MALLA_AL_GALVANIZADO_10">#REF!</definedName>
    <definedName name="MALLA_AL_GALVANIZADO_11" localSheetId="0">#REF!</definedName>
    <definedName name="MALLA_AL_GALVANIZADO_11">#REF!</definedName>
    <definedName name="MALLA_AL_GALVANIZADO_6" localSheetId="0">#REF!</definedName>
    <definedName name="MALLA_AL_GALVANIZADO_6">#REF!</definedName>
    <definedName name="MALLA_AL_GALVANIZADO_7" localSheetId="0">#REF!</definedName>
    <definedName name="MALLA_AL_GALVANIZADO_7">#REF!</definedName>
    <definedName name="MALLA_AL_GALVANIZADO_8" localSheetId="0">#REF!</definedName>
    <definedName name="MALLA_AL_GALVANIZADO_8">#REF!</definedName>
    <definedName name="MALLA_AL_GALVANIZADO_9" localSheetId="0">#REF!</definedName>
    <definedName name="MALLA_AL_GALVANIZADO_9">#REF!</definedName>
    <definedName name="MALLA_AL_PUAS" localSheetId="0">#REF!</definedName>
    <definedName name="MALLA_AL_PUAS">#REF!</definedName>
    <definedName name="MALLA_AL_PUAS_10" localSheetId="0">#REF!</definedName>
    <definedName name="MALLA_AL_PUAS_10">#REF!</definedName>
    <definedName name="MALLA_AL_PUAS_11" localSheetId="0">#REF!</definedName>
    <definedName name="MALLA_AL_PUAS_11">#REF!</definedName>
    <definedName name="MALLA_AL_PUAS_6" localSheetId="0">#REF!</definedName>
    <definedName name="MALLA_AL_PUAS_6">#REF!</definedName>
    <definedName name="MALLA_AL_PUAS_7" localSheetId="0">#REF!</definedName>
    <definedName name="MALLA_AL_PUAS_7">#REF!</definedName>
    <definedName name="MALLA_AL_PUAS_8" localSheetId="0">#REF!</definedName>
    <definedName name="MALLA_AL_PUAS_8">#REF!</definedName>
    <definedName name="MALLA_AL_PUAS_9" localSheetId="0">#REF!</definedName>
    <definedName name="MALLA_AL_PUAS_9">#REF!</definedName>
    <definedName name="MALLA_BARRA_TENZORA" localSheetId="0">#REF!</definedName>
    <definedName name="MALLA_BARRA_TENZORA">#REF!</definedName>
    <definedName name="MALLA_BARRA_TENZORA_10" localSheetId="0">#REF!</definedName>
    <definedName name="MALLA_BARRA_TENZORA_10">#REF!</definedName>
    <definedName name="MALLA_BARRA_TENZORA_11" localSheetId="0">#REF!</definedName>
    <definedName name="MALLA_BARRA_TENZORA_11">#REF!</definedName>
    <definedName name="MALLA_BARRA_TENZORA_6" localSheetId="0">#REF!</definedName>
    <definedName name="MALLA_BARRA_TENZORA_6">#REF!</definedName>
    <definedName name="MALLA_BARRA_TENZORA_7" localSheetId="0">#REF!</definedName>
    <definedName name="MALLA_BARRA_TENZORA_7">#REF!</definedName>
    <definedName name="MALLA_BARRA_TENZORA_8" localSheetId="0">#REF!</definedName>
    <definedName name="MALLA_BARRA_TENZORA_8">#REF!</definedName>
    <definedName name="MALLA_BARRA_TENZORA_9" localSheetId="0">#REF!</definedName>
    <definedName name="MALLA_BARRA_TENZORA_9">#REF!</definedName>
    <definedName name="MALLA_BOTE" localSheetId="0">#REF!</definedName>
    <definedName name="MALLA_BOTE">#REF!</definedName>
    <definedName name="MALLA_BOTE_10" localSheetId="0">#REF!</definedName>
    <definedName name="MALLA_BOTE_10">#REF!</definedName>
    <definedName name="MALLA_BOTE_11" localSheetId="0">#REF!</definedName>
    <definedName name="MALLA_BOTE_11">#REF!</definedName>
    <definedName name="MALLA_BOTE_6" localSheetId="0">#REF!</definedName>
    <definedName name="MALLA_BOTE_6">#REF!</definedName>
    <definedName name="MALLA_BOTE_7" localSheetId="0">#REF!</definedName>
    <definedName name="MALLA_BOTE_7">#REF!</definedName>
    <definedName name="MALLA_BOTE_8" localSheetId="0">#REF!</definedName>
    <definedName name="MALLA_BOTE_8">#REF!</definedName>
    <definedName name="MALLA_BOTE_9" localSheetId="0">#REF!</definedName>
    <definedName name="MALLA_BOTE_9">#REF!</definedName>
    <definedName name="MALLA_CARP_COLS" localSheetId="0">#REF!</definedName>
    <definedName name="MALLA_CARP_COLS">#REF!</definedName>
    <definedName name="MALLA_CARP_COLS_10" localSheetId="0">#REF!</definedName>
    <definedName name="MALLA_CARP_COLS_10">#REF!</definedName>
    <definedName name="MALLA_CARP_COLS_11" localSheetId="0">#REF!</definedName>
    <definedName name="MALLA_CARP_COLS_11">#REF!</definedName>
    <definedName name="MALLA_CARP_COLS_6" localSheetId="0">#REF!</definedName>
    <definedName name="MALLA_CARP_COLS_6">#REF!</definedName>
    <definedName name="MALLA_CARP_COLS_7" localSheetId="0">#REF!</definedName>
    <definedName name="MALLA_CARP_COLS_7">#REF!</definedName>
    <definedName name="MALLA_CARP_COLS_8" localSheetId="0">#REF!</definedName>
    <definedName name="MALLA_CARP_COLS_8">#REF!</definedName>
    <definedName name="MALLA_CARP_COLS_9" localSheetId="0">#REF!</definedName>
    <definedName name="MALLA_CARP_COLS_9">#REF!</definedName>
    <definedName name="MALLA_CICLONICA_6" localSheetId="0">#REF!</definedName>
    <definedName name="MALLA_CICLONICA_6">#REF!</definedName>
    <definedName name="MALLA_CICLONICA_6_10" localSheetId="0">#REF!</definedName>
    <definedName name="MALLA_CICLONICA_6_10">#REF!</definedName>
    <definedName name="MALLA_CICLONICA_6_11" localSheetId="0">#REF!</definedName>
    <definedName name="MALLA_CICLONICA_6_11">#REF!</definedName>
    <definedName name="MALLA_CICLONICA_6_6" localSheetId="0">#REF!</definedName>
    <definedName name="MALLA_CICLONICA_6_6">#REF!</definedName>
    <definedName name="MALLA_CICLONICA_6_7" localSheetId="0">#REF!</definedName>
    <definedName name="MALLA_CICLONICA_6_7">#REF!</definedName>
    <definedName name="MALLA_CICLONICA_6_8" localSheetId="0">#REF!</definedName>
    <definedName name="MALLA_CICLONICA_6_8">#REF!</definedName>
    <definedName name="MALLA_CICLONICA_6_9" localSheetId="0">#REF!</definedName>
    <definedName name="MALLA_CICLONICA_6_9">#REF!</definedName>
    <definedName name="MALLA_COLOC_6" localSheetId="0">#REF!</definedName>
    <definedName name="MALLA_COLOC_6">#REF!</definedName>
    <definedName name="MALLA_COLOC_6_10" localSheetId="0">#REF!</definedName>
    <definedName name="MALLA_COLOC_6_10">#REF!</definedName>
    <definedName name="MALLA_COLOC_6_11" localSheetId="0">#REF!</definedName>
    <definedName name="MALLA_COLOC_6_11">#REF!</definedName>
    <definedName name="MALLA_COLOC_6_6" localSheetId="0">#REF!</definedName>
    <definedName name="MALLA_COLOC_6_6">#REF!</definedName>
    <definedName name="MALLA_COLOC_6_7" localSheetId="0">#REF!</definedName>
    <definedName name="MALLA_COLOC_6_7">#REF!</definedName>
    <definedName name="MALLA_COLOC_6_8" localSheetId="0">#REF!</definedName>
    <definedName name="MALLA_COLOC_6_8">#REF!</definedName>
    <definedName name="MALLA_COLOC_6_9" localSheetId="0">#REF!</definedName>
    <definedName name="MALLA_COLOC_6_9">#REF!</definedName>
    <definedName name="MALLA_COPAFINAL_1_12" localSheetId="0">#REF!</definedName>
    <definedName name="MALLA_COPAFINAL_1_12">#REF!</definedName>
    <definedName name="MALLA_COPAFINAL_1_12_10" localSheetId="0">#REF!</definedName>
    <definedName name="MALLA_COPAFINAL_1_12_10">#REF!</definedName>
    <definedName name="MALLA_COPAFINAL_1_12_11" localSheetId="0">#REF!</definedName>
    <definedName name="MALLA_COPAFINAL_1_12_11">#REF!</definedName>
    <definedName name="MALLA_COPAFINAL_1_12_6" localSheetId="0">#REF!</definedName>
    <definedName name="MALLA_COPAFINAL_1_12_6">#REF!</definedName>
    <definedName name="MALLA_COPAFINAL_1_12_7" localSheetId="0">#REF!</definedName>
    <definedName name="MALLA_COPAFINAL_1_12_7">#REF!</definedName>
    <definedName name="MALLA_COPAFINAL_1_12_8" localSheetId="0">#REF!</definedName>
    <definedName name="MALLA_COPAFINAL_1_12_8">#REF!</definedName>
    <definedName name="MALLA_COPAFINAL_1_12_9" localSheetId="0">#REF!</definedName>
    <definedName name="MALLA_COPAFINAL_1_12_9">#REF!</definedName>
    <definedName name="MALLA_COPAFINAL_2" localSheetId="0">#REF!</definedName>
    <definedName name="MALLA_COPAFINAL_2">#REF!</definedName>
    <definedName name="MALLA_COPAFINAL_2_10" localSheetId="0">#REF!</definedName>
    <definedName name="MALLA_COPAFINAL_2_10">#REF!</definedName>
    <definedName name="MALLA_COPAFINAL_2_11" localSheetId="0">#REF!</definedName>
    <definedName name="MALLA_COPAFINAL_2_11">#REF!</definedName>
    <definedName name="MALLA_COPAFINAL_2_6" localSheetId="0">#REF!</definedName>
    <definedName name="MALLA_COPAFINAL_2_6">#REF!</definedName>
    <definedName name="MALLA_COPAFINAL_2_7" localSheetId="0">#REF!</definedName>
    <definedName name="MALLA_COPAFINAL_2_7">#REF!</definedName>
    <definedName name="MALLA_COPAFINAL_2_8" localSheetId="0">#REF!</definedName>
    <definedName name="MALLA_COPAFINAL_2_8">#REF!</definedName>
    <definedName name="MALLA_COPAFINAL_2_9" localSheetId="0">#REF!</definedName>
    <definedName name="MALLA_COPAFINAL_2_9">#REF!</definedName>
    <definedName name="MALLA_CORTE_ABR" localSheetId="0">#REF!</definedName>
    <definedName name="MALLA_CORTE_ABR">#REF!</definedName>
    <definedName name="MALLA_CORTE_ABR_10" localSheetId="0">#REF!</definedName>
    <definedName name="MALLA_CORTE_ABR_10">#REF!</definedName>
    <definedName name="MALLA_CORTE_ABR_11" localSheetId="0">#REF!</definedName>
    <definedName name="MALLA_CORTE_ABR_11">#REF!</definedName>
    <definedName name="MALLA_CORTE_ABR_6" localSheetId="0">#REF!</definedName>
    <definedName name="MALLA_CORTE_ABR_6">#REF!</definedName>
    <definedName name="MALLA_CORTE_ABR_7" localSheetId="0">#REF!</definedName>
    <definedName name="MALLA_CORTE_ABR_7">#REF!</definedName>
    <definedName name="MALLA_CORTE_ABR_8" localSheetId="0">#REF!</definedName>
    <definedName name="MALLA_CORTE_ABR_8">#REF!</definedName>
    <definedName name="MALLA_CORTE_ABR_9" localSheetId="0">#REF!</definedName>
    <definedName name="MALLA_CORTE_ABR_9">#REF!</definedName>
    <definedName name="Malla_Electrosoldada_10x10" localSheetId="0">#REF!</definedName>
    <definedName name="Malla_Electrosoldada_10x10">#REF!</definedName>
    <definedName name="Malla_Electrosoldada_10x10_10" localSheetId="0">#REF!</definedName>
    <definedName name="Malla_Electrosoldada_10x10_10">#REF!</definedName>
    <definedName name="Malla_Electrosoldada_10x10_11" localSheetId="0">#REF!</definedName>
    <definedName name="Malla_Electrosoldada_10x10_11">#REF!</definedName>
    <definedName name="Malla_Electrosoldada_10x10_6" localSheetId="0">#REF!</definedName>
    <definedName name="Malla_Electrosoldada_10x10_6">#REF!</definedName>
    <definedName name="Malla_Electrosoldada_10x10_7" localSheetId="0">#REF!</definedName>
    <definedName name="Malla_Electrosoldada_10x10_7">#REF!</definedName>
    <definedName name="Malla_Electrosoldada_10x10_8" localSheetId="0">#REF!</definedName>
    <definedName name="Malla_Electrosoldada_10x10_8">#REF!</definedName>
    <definedName name="Malla_Electrosoldada_10x10_9" localSheetId="0">#REF!</definedName>
    <definedName name="Malla_Electrosoldada_10x10_9">#REF!</definedName>
    <definedName name="MALLA_PALOMETA_DOBLE_1_12" localSheetId="0">#REF!</definedName>
    <definedName name="MALLA_PALOMETA_DOBLE_1_12">#REF!</definedName>
    <definedName name="MALLA_PALOMETA_DOBLE_1_12_10" localSheetId="0">#REF!</definedName>
    <definedName name="MALLA_PALOMETA_DOBLE_1_12_10">#REF!</definedName>
    <definedName name="MALLA_PALOMETA_DOBLE_1_12_11" localSheetId="0">#REF!</definedName>
    <definedName name="MALLA_PALOMETA_DOBLE_1_12_11">#REF!</definedName>
    <definedName name="MALLA_PALOMETA_DOBLE_1_12_6" localSheetId="0">#REF!</definedName>
    <definedName name="MALLA_PALOMETA_DOBLE_1_12_6">#REF!</definedName>
    <definedName name="MALLA_PALOMETA_DOBLE_1_12_7" localSheetId="0">#REF!</definedName>
    <definedName name="MALLA_PALOMETA_DOBLE_1_12_7">#REF!</definedName>
    <definedName name="MALLA_PALOMETA_DOBLE_1_12_8" localSheetId="0">#REF!</definedName>
    <definedName name="MALLA_PALOMETA_DOBLE_1_12_8">#REF!</definedName>
    <definedName name="MALLA_PALOMETA_DOBLE_1_12_9" localSheetId="0">#REF!</definedName>
    <definedName name="MALLA_PALOMETA_DOBLE_1_12_9">#REF!</definedName>
    <definedName name="MALLA_RELLENO" localSheetId="0">#REF!</definedName>
    <definedName name="MALLA_RELLENO">#REF!</definedName>
    <definedName name="MALLA_RELLENO_10" localSheetId="0">#REF!</definedName>
    <definedName name="MALLA_RELLENO_10">#REF!</definedName>
    <definedName name="MALLA_RELLENO_11" localSheetId="0">#REF!</definedName>
    <definedName name="MALLA_RELLENO_11">#REF!</definedName>
    <definedName name="MALLA_RELLENO_6" localSheetId="0">#REF!</definedName>
    <definedName name="MALLA_RELLENO_6">#REF!</definedName>
    <definedName name="MALLA_RELLENO_7" localSheetId="0">#REF!</definedName>
    <definedName name="MALLA_RELLENO_7">#REF!</definedName>
    <definedName name="MALLA_RELLENO_8" localSheetId="0">#REF!</definedName>
    <definedName name="MALLA_RELLENO_8">#REF!</definedName>
    <definedName name="MALLA_RELLENO_9" localSheetId="0">#REF!</definedName>
    <definedName name="MALLA_RELLENO_9">#REF!</definedName>
    <definedName name="MALLA_SEGUETA" localSheetId="0">#REF!</definedName>
    <definedName name="MALLA_SEGUETA">#REF!</definedName>
    <definedName name="MALLA_SEGUETA_10" localSheetId="0">#REF!</definedName>
    <definedName name="MALLA_SEGUETA_10">#REF!</definedName>
    <definedName name="MALLA_SEGUETA_11" localSheetId="0">#REF!</definedName>
    <definedName name="MALLA_SEGUETA_11">#REF!</definedName>
    <definedName name="MALLA_SEGUETA_6" localSheetId="0">#REF!</definedName>
    <definedName name="MALLA_SEGUETA_6">#REF!</definedName>
    <definedName name="MALLA_SEGUETA_7" localSheetId="0">#REF!</definedName>
    <definedName name="MALLA_SEGUETA_7">#REF!</definedName>
    <definedName name="MALLA_SEGUETA_8" localSheetId="0">#REF!</definedName>
    <definedName name="MALLA_SEGUETA_8">#REF!</definedName>
    <definedName name="MALLA_SEGUETA_9" localSheetId="0">#REF!</definedName>
    <definedName name="MALLA_SEGUETA_9">#REF!</definedName>
    <definedName name="MALLA_TERMINAL_1_14" localSheetId="0">#REF!</definedName>
    <definedName name="MALLA_TERMINAL_1_14">#REF!</definedName>
    <definedName name="MALLA_TERMINAL_1_14_10" localSheetId="0">#REF!</definedName>
    <definedName name="MALLA_TERMINAL_1_14_10">#REF!</definedName>
    <definedName name="MALLA_TERMINAL_1_14_11" localSheetId="0">#REF!</definedName>
    <definedName name="MALLA_TERMINAL_1_14_11">#REF!</definedName>
    <definedName name="MALLA_TERMINAL_1_14_6" localSheetId="0">#REF!</definedName>
    <definedName name="MALLA_TERMINAL_1_14_6">#REF!</definedName>
    <definedName name="MALLA_TERMINAL_1_14_7" localSheetId="0">#REF!</definedName>
    <definedName name="MALLA_TERMINAL_1_14_7">#REF!</definedName>
    <definedName name="MALLA_TERMINAL_1_14_8" localSheetId="0">#REF!</definedName>
    <definedName name="MALLA_TERMINAL_1_14_8">#REF!</definedName>
    <definedName name="MALLA_TERMINAL_1_14_9" localSheetId="0">#REF!</definedName>
    <definedName name="MALLA_TERMINAL_1_14_9">#REF!</definedName>
    <definedName name="MALLA_TUBOHG_1" localSheetId="0">#REF!</definedName>
    <definedName name="MALLA_TUBOHG_1">#REF!</definedName>
    <definedName name="MALLA_TUBOHG_1_10" localSheetId="0">#REF!</definedName>
    <definedName name="MALLA_TUBOHG_1_10">#REF!</definedName>
    <definedName name="MALLA_TUBOHG_1_11" localSheetId="0">#REF!</definedName>
    <definedName name="MALLA_TUBOHG_1_11">#REF!</definedName>
    <definedName name="MALLA_TUBOHG_1_12" localSheetId="0">#REF!</definedName>
    <definedName name="MALLA_TUBOHG_1_12">#REF!</definedName>
    <definedName name="MALLA_TUBOHG_1_12_10" localSheetId="0">#REF!</definedName>
    <definedName name="MALLA_TUBOHG_1_12_10">#REF!</definedName>
    <definedName name="MALLA_TUBOHG_1_12_11" localSheetId="0">#REF!</definedName>
    <definedName name="MALLA_TUBOHG_1_12_11">#REF!</definedName>
    <definedName name="MALLA_TUBOHG_1_12_6" localSheetId="0">#REF!</definedName>
    <definedName name="MALLA_TUBOHG_1_12_6">#REF!</definedName>
    <definedName name="MALLA_TUBOHG_1_12_7" localSheetId="0">#REF!</definedName>
    <definedName name="MALLA_TUBOHG_1_12_7">#REF!</definedName>
    <definedName name="MALLA_TUBOHG_1_12_8" localSheetId="0">#REF!</definedName>
    <definedName name="MALLA_TUBOHG_1_12_8">#REF!</definedName>
    <definedName name="MALLA_TUBOHG_1_12_9" localSheetId="0">#REF!</definedName>
    <definedName name="MALLA_TUBOHG_1_12_9">#REF!</definedName>
    <definedName name="MALLA_TUBOHG_1_14" localSheetId="0">#REF!</definedName>
    <definedName name="MALLA_TUBOHG_1_14">#REF!</definedName>
    <definedName name="MALLA_TUBOHG_1_14_10" localSheetId="0">#REF!</definedName>
    <definedName name="MALLA_TUBOHG_1_14_10">#REF!</definedName>
    <definedName name="MALLA_TUBOHG_1_14_11" localSheetId="0">#REF!</definedName>
    <definedName name="MALLA_TUBOHG_1_14_11">#REF!</definedName>
    <definedName name="MALLA_TUBOHG_1_14_6" localSheetId="0">#REF!</definedName>
    <definedName name="MALLA_TUBOHG_1_14_6">#REF!</definedName>
    <definedName name="MALLA_TUBOHG_1_14_7" localSheetId="0">#REF!</definedName>
    <definedName name="MALLA_TUBOHG_1_14_7">#REF!</definedName>
    <definedName name="MALLA_TUBOHG_1_14_8" localSheetId="0">#REF!</definedName>
    <definedName name="MALLA_TUBOHG_1_14_8">#REF!</definedName>
    <definedName name="MALLA_TUBOHG_1_14_9" localSheetId="0">#REF!</definedName>
    <definedName name="MALLA_TUBOHG_1_14_9">#REF!</definedName>
    <definedName name="MALLA_TUBOHG_1_6" localSheetId="0">#REF!</definedName>
    <definedName name="MALLA_TUBOHG_1_6">#REF!</definedName>
    <definedName name="MALLA_TUBOHG_1_7" localSheetId="0">#REF!</definedName>
    <definedName name="MALLA_TUBOHG_1_7">#REF!</definedName>
    <definedName name="MALLA_TUBOHG_1_8" localSheetId="0">#REF!</definedName>
    <definedName name="MALLA_TUBOHG_1_8">#REF!</definedName>
    <definedName name="MALLA_TUBOHG_1_9" localSheetId="0">#REF!</definedName>
    <definedName name="MALLA_TUBOHG_1_9">#REF!</definedName>
    <definedName name="MALLA_ZABALETA" localSheetId="0">#REF!</definedName>
    <definedName name="MALLA_ZABALETA">#REF!</definedName>
    <definedName name="MALLA_ZABALETA_10" localSheetId="0">#REF!</definedName>
    <definedName name="MALLA_ZABALETA_10">#REF!</definedName>
    <definedName name="MALLA_ZABALETA_11" localSheetId="0">#REF!</definedName>
    <definedName name="MALLA_ZABALETA_11">#REF!</definedName>
    <definedName name="MALLA_ZABALETA_6" localSheetId="0">#REF!</definedName>
    <definedName name="MALLA_ZABALETA_6">#REF!</definedName>
    <definedName name="MALLA_ZABALETA_7" localSheetId="0">#REF!</definedName>
    <definedName name="MALLA_ZABALETA_7">#REF!</definedName>
    <definedName name="MALLA_ZABALETA_8" localSheetId="0">#REF!</definedName>
    <definedName name="MALLA_ZABALETA_8">#REF!</definedName>
    <definedName name="MALLA_ZABALETA_9" localSheetId="0">#REF!</definedName>
    <definedName name="MALLA_ZABALETA_9">#REF!</definedName>
    <definedName name="MARCO_PUERTA_PINO" localSheetId="0">#REF!</definedName>
    <definedName name="MARCO_PUERTA_PINO">#REF!</definedName>
    <definedName name="MARCO_PUERTA_PINO_10" localSheetId="0">#REF!</definedName>
    <definedName name="MARCO_PUERTA_PINO_10">#REF!</definedName>
    <definedName name="MARCO_PUERTA_PINO_11" localSheetId="0">#REF!</definedName>
    <definedName name="MARCO_PUERTA_PINO_11">#REF!</definedName>
    <definedName name="MARCO_PUERTA_PINO_6" localSheetId="0">#REF!</definedName>
    <definedName name="MARCO_PUERTA_PINO_6">#REF!</definedName>
    <definedName name="MARCO_PUERTA_PINO_7" localSheetId="0">#REF!</definedName>
    <definedName name="MARCO_PUERTA_PINO_7">#REF!</definedName>
    <definedName name="MARCO_PUERTA_PINO_8" localSheetId="0">#REF!</definedName>
    <definedName name="MARCO_PUERTA_PINO_8">#REF!</definedName>
    <definedName name="MARCO_PUERTA_PINO_9" localSheetId="0">#REF!</definedName>
    <definedName name="MARCO_PUERTA_PINO_9">#REF!</definedName>
    <definedName name="MATERIAL_RELLENO" localSheetId="0">#REF!</definedName>
    <definedName name="MATERIAL_RELLENO">#REF!</definedName>
    <definedName name="MATERIAL_RELLENO_10" localSheetId="0">#REF!</definedName>
    <definedName name="MATERIAL_RELLENO_10">#REF!</definedName>
    <definedName name="MATERIAL_RELLENO_11" localSheetId="0">#REF!</definedName>
    <definedName name="MATERIAL_RELLENO_11">#REF!</definedName>
    <definedName name="MATERIAL_RELLENO_6" localSheetId="0">#REF!</definedName>
    <definedName name="MATERIAL_RELLENO_6">#REF!</definedName>
    <definedName name="MATERIAL_RELLENO_7" localSheetId="0">#REF!</definedName>
    <definedName name="MATERIAL_RELLENO_7">#REF!</definedName>
    <definedName name="MATERIAL_RELLENO_8" localSheetId="0">#REF!</definedName>
    <definedName name="MATERIAL_RELLENO_8">#REF!</definedName>
    <definedName name="MATERIAL_RELLENO_9" localSheetId="0">#REF!</definedName>
    <definedName name="MATERIAL_RELLENO_9">#REF!</definedName>
    <definedName name="MBA" localSheetId="0">#REF!</definedName>
    <definedName name="MBA">#REF!</definedName>
    <definedName name="MBA_10" localSheetId="0">#REF!</definedName>
    <definedName name="MBA_10">#REF!</definedName>
    <definedName name="MBA_11" localSheetId="0">#REF!</definedName>
    <definedName name="MBA_11">#REF!</definedName>
    <definedName name="MBA_6" localSheetId="0">#REF!</definedName>
    <definedName name="MBA_6">#REF!</definedName>
    <definedName name="MBA_7" localSheetId="0">#REF!</definedName>
    <definedName name="MBA_7">#REF!</definedName>
    <definedName name="MBA_8" localSheetId="0">#REF!</definedName>
    <definedName name="MBA_8">#REF!</definedName>
    <definedName name="MBA_9" localSheetId="0">#REF!</definedName>
    <definedName name="MBA_9">#REF!</definedName>
    <definedName name="MEXCLADORA_LAVAMANOS" localSheetId="0">#REF!</definedName>
    <definedName name="MEXCLADORA_LAVAMANOS">#REF!</definedName>
    <definedName name="MEXCLADORA_LAVAMANOS_10" localSheetId="0">#REF!</definedName>
    <definedName name="MEXCLADORA_LAVAMANOS_10">#REF!</definedName>
    <definedName name="MEXCLADORA_LAVAMANOS_11" localSheetId="0">#REF!</definedName>
    <definedName name="MEXCLADORA_LAVAMANOS_11">#REF!</definedName>
    <definedName name="MEXCLADORA_LAVAMANOS_6" localSheetId="0">#REF!</definedName>
    <definedName name="MEXCLADORA_LAVAMANOS_6">#REF!</definedName>
    <definedName name="MEXCLADORA_LAVAMANOS_7" localSheetId="0">#REF!</definedName>
    <definedName name="MEXCLADORA_LAVAMANOS_7">#REF!</definedName>
    <definedName name="MEXCLADORA_LAVAMANOS_8" localSheetId="0">#REF!</definedName>
    <definedName name="MEXCLADORA_LAVAMANOS_8">#REF!</definedName>
    <definedName name="MEXCLADORA_LAVAMANOS_9" localSheetId="0">#REF!</definedName>
    <definedName name="MEXCLADORA_LAVAMANOS_9">#REF!</definedName>
    <definedName name="MEZCLA_CAL_ARENA_PISOS" localSheetId="0">#REF!</definedName>
    <definedName name="MEZCLA_CAL_ARENA_PISOS">#REF!</definedName>
    <definedName name="MEZCLA_CAL_ARENA_PISOS_10" localSheetId="0">#REF!</definedName>
    <definedName name="MEZCLA_CAL_ARENA_PISOS_10">#REF!</definedName>
    <definedName name="MEZCLA_CAL_ARENA_PISOS_11" localSheetId="0">#REF!</definedName>
    <definedName name="MEZCLA_CAL_ARENA_PISOS_11">#REF!</definedName>
    <definedName name="MEZCLA_CAL_ARENA_PISOS_6" localSheetId="0">#REF!</definedName>
    <definedName name="MEZCLA_CAL_ARENA_PISOS_6">#REF!</definedName>
    <definedName name="MEZCLA_CAL_ARENA_PISOS_7" localSheetId="0">#REF!</definedName>
    <definedName name="MEZCLA_CAL_ARENA_PISOS_7">#REF!</definedName>
    <definedName name="MEZCLA_CAL_ARENA_PISOS_8" localSheetId="0">#REF!</definedName>
    <definedName name="MEZCLA_CAL_ARENA_PISOS_8">#REF!</definedName>
    <definedName name="MEZCLA_CAL_ARENA_PISOS_9" localSheetId="0">#REF!</definedName>
    <definedName name="MEZCLA_CAL_ARENA_PISOS_9">#REF!</definedName>
    <definedName name="MezclaAntillana" localSheetId="0">#REF!</definedName>
    <definedName name="MezclaAntillana">#REF!</definedName>
    <definedName name="MezclaAntillana_10" localSheetId="0">#REF!</definedName>
    <definedName name="MezclaAntillana_10">#REF!</definedName>
    <definedName name="MezclaAntillana_11" localSheetId="0">#REF!</definedName>
    <definedName name="MezclaAntillana_11">#REF!</definedName>
    <definedName name="MezclaAntillana_6" localSheetId="0">#REF!</definedName>
    <definedName name="MezclaAntillana_6">#REF!</definedName>
    <definedName name="MezclaAntillana_7" localSheetId="0">#REF!</definedName>
    <definedName name="MezclaAntillana_7">#REF!</definedName>
    <definedName name="MezclaAntillana_8" localSheetId="0">#REF!</definedName>
    <definedName name="MezclaAntillana_8">#REF!</definedName>
    <definedName name="MezclaAntillana_9" localSheetId="0">#REF!</definedName>
    <definedName name="MezclaAntillana_9">#REF!</definedName>
    <definedName name="mezclajuntabloque" localSheetId="0">#REF!</definedName>
    <definedName name="mezclajuntabloque">#REF!</definedName>
    <definedName name="mezclajuntabloque_6" localSheetId="0">#REF!</definedName>
    <definedName name="mezclajuntabloque_6">#REF!</definedName>
    <definedName name="mezclajuntabloque_8" localSheetId="0">#REF!</definedName>
    <definedName name="mezclajuntabloque_8">#REF!</definedName>
    <definedName name="mgf" localSheetId="0">#REF!</definedName>
    <definedName name="mgf">#REF!</definedName>
    <definedName name="MO_ACERA_FROTyVIOL" localSheetId="0">#REF!</definedName>
    <definedName name="MO_ACERA_FROTyVIOL">#REF!</definedName>
    <definedName name="MO_ACERA_FROTyVIOL_10" localSheetId="0">#REF!</definedName>
    <definedName name="MO_ACERA_FROTyVIOL_10">#REF!</definedName>
    <definedName name="MO_ACERA_FROTyVIOL_11" localSheetId="0">#REF!</definedName>
    <definedName name="MO_ACERA_FROTyVIOL_11">#REF!</definedName>
    <definedName name="MO_ACERA_FROTyVIOL_6" localSheetId="0">#REF!</definedName>
    <definedName name="MO_ACERA_FROTyVIOL_6">#REF!</definedName>
    <definedName name="MO_ACERA_FROTyVIOL_7" localSheetId="0">#REF!</definedName>
    <definedName name="MO_ACERA_FROTyVIOL_7">#REF!</definedName>
    <definedName name="MO_ACERA_FROTyVIOL_8" localSheetId="0">#REF!</definedName>
    <definedName name="MO_ACERA_FROTyVIOL_8">#REF!</definedName>
    <definedName name="MO_ACERA_FROTyVIOL_9" localSheetId="0">#REF!</definedName>
    <definedName name="MO_ACERA_FROTyVIOL_9">#REF!</definedName>
    <definedName name="MO_CANTOS" localSheetId="0">#REF!</definedName>
    <definedName name="MO_CANTOS">#REF!</definedName>
    <definedName name="MO_CANTOS_10" localSheetId="0">#REF!</definedName>
    <definedName name="MO_CANTOS_10">#REF!</definedName>
    <definedName name="MO_CANTOS_11" localSheetId="0">#REF!</definedName>
    <definedName name="MO_CANTOS_11">#REF!</definedName>
    <definedName name="MO_CANTOS_6" localSheetId="0">#REF!</definedName>
    <definedName name="MO_CANTOS_6">#REF!</definedName>
    <definedName name="MO_CANTOS_7" localSheetId="0">#REF!</definedName>
    <definedName name="MO_CANTOS_7">#REF!</definedName>
    <definedName name="MO_CANTOS_8" localSheetId="0">#REF!</definedName>
    <definedName name="MO_CANTOS_8">#REF!</definedName>
    <definedName name="MO_CANTOS_9" localSheetId="0">#REF!</definedName>
    <definedName name="MO_CANTOS_9">#REF!</definedName>
    <definedName name="MO_CARETEO" localSheetId="0">#REF!</definedName>
    <definedName name="MO_CARETEO">#REF!</definedName>
    <definedName name="MO_CARETEO_10" localSheetId="0">#REF!</definedName>
    <definedName name="MO_CARETEO_10">#REF!</definedName>
    <definedName name="MO_CARETEO_11" localSheetId="0">#REF!</definedName>
    <definedName name="MO_CARETEO_11">#REF!</definedName>
    <definedName name="MO_CARETEO_6" localSheetId="0">#REF!</definedName>
    <definedName name="MO_CARETEO_6">#REF!</definedName>
    <definedName name="MO_CARETEO_7" localSheetId="0">#REF!</definedName>
    <definedName name="MO_CARETEO_7">#REF!</definedName>
    <definedName name="MO_CARETEO_8" localSheetId="0">#REF!</definedName>
    <definedName name="MO_CARETEO_8">#REF!</definedName>
    <definedName name="MO_CARETEO_9" localSheetId="0">#REF!</definedName>
    <definedName name="MO_CARETEO_9">#REF!</definedName>
    <definedName name="MO_ColAcero_Dintel" localSheetId="0">#REF!</definedName>
    <definedName name="MO_ColAcero_Dintel">#REF!</definedName>
    <definedName name="MO_ColAcero_Dintel_10" localSheetId="0">#REF!</definedName>
    <definedName name="MO_ColAcero_Dintel_10">#REF!</definedName>
    <definedName name="MO_ColAcero_Dintel_11" localSheetId="0">#REF!</definedName>
    <definedName name="MO_ColAcero_Dintel_11">#REF!</definedName>
    <definedName name="MO_ColAcero_Dintel_6" localSheetId="0">#REF!</definedName>
    <definedName name="MO_ColAcero_Dintel_6">#REF!</definedName>
    <definedName name="MO_ColAcero_Dintel_7" localSheetId="0">#REF!</definedName>
    <definedName name="MO_ColAcero_Dintel_7">#REF!</definedName>
    <definedName name="MO_ColAcero_Dintel_8" localSheetId="0">#REF!</definedName>
    <definedName name="MO_ColAcero_Dintel_8">#REF!</definedName>
    <definedName name="MO_ColAcero_Dintel_9" localSheetId="0">#REF!</definedName>
    <definedName name="MO_ColAcero_Dintel_9">#REF!</definedName>
    <definedName name="MO_ColAcero_Escalera" localSheetId="0">#REF!</definedName>
    <definedName name="MO_ColAcero_Escalera">#REF!</definedName>
    <definedName name="MO_ColAcero_Escalera_10" localSheetId="0">#REF!</definedName>
    <definedName name="MO_ColAcero_Escalera_10">#REF!</definedName>
    <definedName name="MO_ColAcero_Escalera_11" localSheetId="0">#REF!</definedName>
    <definedName name="MO_ColAcero_Escalera_11">#REF!</definedName>
    <definedName name="MO_ColAcero_Escalera_6" localSheetId="0">#REF!</definedName>
    <definedName name="MO_ColAcero_Escalera_6">#REF!</definedName>
    <definedName name="MO_ColAcero_Escalera_7" localSheetId="0">#REF!</definedName>
    <definedName name="MO_ColAcero_Escalera_7">#REF!</definedName>
    <definedName name="MO_ColAcero_Escalera_8" localSheetId="0">#REF!</definedName>
    <definedName name="MO_ColAcero_Escalera_8">#REF!</definedName>
    <definedName name="MO_ColAcero_Escalera_9" localSheetId="0">#REF!</definedName>
    <definedName name="MO_ColAcero_Escalera_9">#REF!</definedName>
    <definedName name="MO_ColAcero_G60_QQ" localSheetId="0">#REF!</definedName>
    <definedName name="MO_ColAcero_G60_QQ">#REF!</definedName>
    <definedName name="MO_ColAcero_G60_QQ_10" localSheetId="0">#REF!</definedName>
    <definedName name="MO_ColAcero_G60_QQ_10">#REF!</definedName>
    <definedName name="MO_ColAcero_G60_QQ_11" localSheetId="0">#REF!</definedName>
    <definedName name="MO_ColAcero_G60_QQ_11">#REF!</definedName>
    <definedName name="MO_ColAcero_G60_QQ_6" localSheetId="0">#REF!</definedName>
    <definedName name="MO_ColAcero_G60_QQ_6">#REF!</definedName>
    <definedName name="MO_ColAcero_G60_QQ_7" localSheetId="0">#REF!</definedName>
    <definedName name="MO_ColAcero_G60_QQ_7">#REF!</definedName>
    <definedName name="MO_ColAcero_G60_QQ_8" localSheetId="0">#REF!</definedName>
    <definedName name="MO_ColAcero_G60_QQ_8">#REF!</definedName>
    <definedName name="MO_ColAcero_G60_QQ_9" localSheetId="0">#REF!</definedName>
    <definedName name="MO_ColAcero_G60_QQ_9">#REF!</definedName>
    <definedName name="MO_ColAcero_Malla" localSheetId="0">#REF!</definedName>
    <definedName name="MO_ColAcero_Malla">#REF!</definedName>
    <definedName name="MO_ColAcero_Malla_10" localSheetId="0">#REF!</definedName>
    <definedName name="MO_ColAcero_Malla_10">#REF!</definedName>
    <definedName name="MO_ColAcero_Malla_11" localSheetId="0">#REF!</definedName>
    <definedName name="MO_ColAcero_Malla_11">#REF!</definedName>
    <definedName name="MO_ColAcero_Malla_6" localSheetId="0">#REF!</definedName>
    <definedName name="MO_ColAcero_Malla_6">#REF!</definedName>
    <definedName name="MO_ColAcero_Malla_7" localSheetId="0">#REF!</definedName>
    <definedName name="MO_ColAcero_Malla_7">#REF!</definedName>
    <definedName name="MO_ColAcero_Malla_8" localSheetId="0">#REF!</definedName>
    <definedName name="MO_ColAcero_Malla_8">#REF!</definedName>
    <definedName name="MO_ColAcero_Malla_9" localSheetId="0">#REF!</definedName>
    <definedName name="MO_ColAcero_Malla_9">#REF!</definedName>
    <definedName name="MO_ColAcero_QQ">[6]MO!$B$612</definedName>
    <definedName name="MO_ColAcero_QQ_10" localSheetId="0">#REF!</definedName>
    <definedName name="MO_ColAcero_QQ_10">#REF!</definedName>
    <definedName name="MO_ColAcero_QQ_11" localSheetId="0">#REF!</definedName>
    <definedName name="MO_ColAcero_QQ_11">#REF!</definedName>
    <definedName name="MO_ColAcero_QQ_5" localSheetId="0">#REF!</definedName>
    <definedName name="MO_ColAcero_QQ_5">#REF!</definedName>
    <definedName name="MO_ColAcero_QQ_6" localSheetId="0">#REF!</definedName>
    <definedName name="MO_ColAcero_QQ_6">#REF!</definedName>
    <definedName name="MO_ColAcero_QQ_7" localSheetId="0">#REF!</definedName>
    <definedName name="MO_ColAcero_QQ_7">#REF!</definedName>
    <definedName name="MO_ColAcero_QQ_8" localSheetId="0">#REF!</definedName>
    <definedName name="MO_ColAcero_QQ_8">#REF!</definedName>
    <definedName name="MO_ColAcero_QQ_9" localSheetId="0">#REF!</definedName>
    <definedName name="MO_ColAcero_QQ_9">#REF!</definedName>
    <definedName name="MO_ColAcero_ZapMuros" localSheetId="0">#REF!</definedName>
    <definedName name="MO_ColAcero_ZapMuros">#REF!</definedName>
    <definedName name="MO_ColAcero_ZapMuros_10" localSheetId="0">#REF!</definedName>
    <definedName name="MO_ColAcero_ZapMuros_10">#REF!</definedName>
    <definedName name="MO_ColAcero_ZapMuros_11" localSheetId="0">#REF!</definedName>
    <definedName name="MO_ColAcero_ZapMuros_11">#REF!</definedName>
    <definedName name="MO_ColAcero_ZapMuros_6" localSheetId="0">#REF!</definedName>
    <definedName name="MO_ColAcero_ZapMuros_6">#REF!</definedName>
    <definedName name="MO_ColAcero_ZapMuros_7" localSheetId="0">#REF!</definedName>
    <definedName name="MO_ColAcero_ZapMuros_7">#REF!</definedName>
    <definedName name="MO_ColAcero_ZapMuros_8" localSheetId="0">#REF!</definedName>
    <definedName name="MO_ColAcero_ZapMuros_8">#REF!</definedName>
    <definedName name="MO_ColAcero_ZapMuros_9" localSheetId="0">#REF!</definedName>
    <definedName name="MO_ColAcero_ZapMuros_9">#REF!</definedName>
    <definedName name="MO_ColAcero14_Piso" localSheetId="0">#REF!</definedName>
    <definedName name="MO_ColAcero14_Piso">#REF!</definedName>
    <definedName name="MO_ColAcero14_Piso_10" localSheetId="0">#REF!</definedName>
    <definedName name="MO_ColAcero14_Piso_10">#REF!</definedName>
    <definedName name="MO_ColAcero14_Piso_11" localSheetId="0">#REF!</definedName>
    <definedName name="MO_ColAcero14_Piso_11">#REF!</definedName>
    <definedName name="MO_ColAcero14_Piso_6" localSheetId="0">#REF!</definedName>
    <definedName name="MO_ColAcero14_Piso_6">#REF!</definedName>
    <definedName name="MO_ColAcero14_Piso_7" localSheetId="0">#REF!</definedName>
    <definedName name="MO_ColAcero14_Piso_7">#REF!</definedName>
    <definedName name="MO_ColAcero14_Piso_8" localSheetId="0">#REF!</definedName>
    <definedName name="MO_ColAcero14_Piso_8">#REF!</definedName>
    <definedName name="MO_ColAcero14_Piso_9" localSheetId="0">#REF!</definedName>
    <definedName name="MO_ColAcero14_Piso_9">#REF!</definedName>
    <definedName name="MO_ColAcero38y12_Cols" localSheetId="0">#REF!</definedName>
    <definedName name="MO_ColAcero38y12_Cols">#REF!</definedName>
    <definedName name="MO_ColAcero38y12_Cols_10" localSheetId="0">#REF!</definedName>
    <definedName name="MO_ColAcero38y12_Cols_10">#REF!</definedName>
    <definedName name="MO_ColAcero38y12_Cols_11" localSheetId="0">#REF!</definedName>
    <definedName name="MO_ColAcero38y12_Cols_11">#REF!</definedName>
    <definedName name="MO_ColAcero38y12_Cols_6" localSheetId="0">#REF!</definedName>
    <definedName name="MO_ColAcero38y12_Cols_6">#REF!</definedName>
    <definedName name="MO_ColAcero38y12_Cols_7" localSheetId="0">#REF!</definedName>
    <definedName name="MO_ColAcero38y12_Cols_7">#REF!</definedName>
    <definedName name="MO_ColAcero38y12_Cols_8" localSheetId="0">#REF!</definedName>
    <definedName name="MO_ColAcero38y12_Cols_8">#REF!</definedName>
    <definedName name="MO_ColAcero38y12_Cols_9" localSheetId="0">#REF!</definedName>
    <definedName name="MO_ColAcero38y12_Cols_9">#REF!</definedName>
    <definedName name="MO_DEMOLICION_MURO_HA" localSheetId="0">#REF!</definedName>
    <definedName name="MO_DEMOLICION_MURO_HA">#REF!</definedName>
    <definedName name="MO_DEMOLICION_MURO_HA_10" localSheetId="0">#REF!</definedName>
    <definedName name="MO_DEMOLICION_MURO_HA_10">#REF!</definedName>
    <definedName name="MO_DEMOLICION_MURO_HA_11" localSheetId="0">#REF!</definedName>
    <definedName name="MO_DEMOLICION_MURO_HA_11">#REF!</definedName>
    <definedName name="MO_DEMOLICION_MURO_HA_6" localSheetId="0">#REF!</definedName>
    <definedName name="MO_DEMOLICION_MURO_HA_6">#REF!</definedName>
    <definedName name="MO_DEMOLICION_MURO_HA_7" localSheetId="0">#REF!</definedName>
    <definedName name="MO_DEMOLICION_MURO_HA_7">#REF!</definedName>
    <definedName name="MO_DEMOLICION_MURO_HA_8" localSheetId="0">#REF!</definedName>
    <definedName name="MO_DEMOLICION_MURO_HA_8">#REF!</definedName>
    <definedName name="MO_DEMOLICION_MURO_HA_9" localSheetId="0">#REF!</definedName>
    <definedName name="MO_DEMOLICION_MURO_HA_9">#REF!</definedName>
    <definedName name="MO_ELEC_BREAKERS" localSheetId="0">#REF!</definedName>
    <definedName name="MO_ELEC_BREAKERS">#REF!</definedName>
    <definedName name="MO_ELEC_BREAKERS_10" localSheetId="0">#REF!</definedName>
    <definedName name="MO_ELEC_BREAKERS_10">#REF!</definedName>
    <definedName name="MO_ELEC_BREAKERS_11" localSheetId="0">#REF!</definedName>
    <definedName name="MO_ELEC_BREAKERS_11">#REF!</definedName>
    <definedName name="MO_ELEC_BREAKERS_6" localSheetId="0">#REF!</definedName>
    <definedName name="MO_ELEC_BREAKERS_6">#REF!</definedName>
    <definedName name="MO_ELEC_BREAKERS_7" localSheetId="0">#REF!</definedName>
    <definedName name="MO_ELEC_BREAKERS_7">#REF!</definedName>
    <definedName name="MO_ELEC_BREAKERS_8" localSheetId="0">#REF!</definedName>
    <definedName name="MO_ELEC_BREAKERS_8">#REF!</definedName>
    <definedName name="MO_ELEC_BREAKERS_9" localSheetId="0">#REF!</definedName>
    <definedName name="MO_ELEC_BREAKERS_9">#REF!</definedName>
    <definedName name="MO_ELEC_INTERRUPTOR_3W" localSheetId="0">#REF!</definedName>
    <definedName name="MO_ELEC_INTERRUPTOR_3W">#REF!</definedName>
    <definedName name="MO_ELEC_INTERRUPTOR_3W_10" localSheetId="0">#REF!</definedName>
    <definedName name="MO_ELEC_INTERRUPTOR_3W_10">#REF!</definedName>
    <definedName name="MO_ELEC_INTERRUPTOR_3W_11" localSheetId="0">#REF!</definedName>
    <definedName name="MO_ELEC_INTERRUPTOR_3W_11">#REF!</definedName>
    <definedName name="MO_ELEC_INTERRUPTOR_3W_6" localSheetId="0">#REF!</definedName>
    <definedName name="MO_ELEC_INTERRUPTOR_3W_6">#REF!</definedName>
    <definedName name="MO_ELEC_INTERRUPTOR_3W_7" localSheetId="0">#REF!</definedName>
    <definedName name="MO_ELEC_INTERRUPTOR_3W_7">#REF!</definedName>
    <definedName name="MO_ELEC_INTERRUPTOR_3W_8" localSheetId="0">#REF!</definedName>
    <definedName name="MO_ELEC_INTERRUPTOR_3W_8">#REF!</definedName>
    <definedName name="MO_ELEC_INTERRUPTOR_3W_9" localSheetId="0">#REF!</definedName>
    <definedName name="MO_ELEC_INTERRUPTOR_3W_9">#REF!</definedName>
    <definedName name="MO_ELEC_INTERRUPTOR_4W" localSheetId="0">#REF!</definedName>
    <definedName name="MO_ELEC_INTERRUPTOR_4W">#REF!</definedName>
    <definedName name="MO_ELEC_INTERRUPTOR_4W_10" localSheetId="0">#REF!</definedName>
    <definedName name="MO_ELEC_INTERRUPTOR_4W_10">#REF!</definedName>
    <definedName name="MO_ELEC_INTERRUPTOR_4W_11" localSheetId="0">#REF!</definedName>
    <definedName name="MO_ELEC_INTERRUPTOR_4W_11">#REF!</definedName>
    <definedName name="MO_ELEC_INTERRUPTOR_4W_6" localSheetId="0">#REF!</definedName>
    <definedName name="MO_ELEC_INTERRUPTOR_4W_6">#REF!</definedName>
    <definedName name="MO_ELEC_INTERRUPTOR_4W_7" localSheetId="0">#REF!</definedName>
    <definedName name="MO_ELEC_INTERRUPTOR_4W_7">#REF!</definedName>
    <definedName name="MO_ELEC_INTERRUPTOR_4W_8" localSheetId="0">#REF!</definedName>
    <definedName name="MO_ELEC_INTERRUPTOR_4W_8">#REF!</definedName>
    <definedName name="MO_ELEC_INTERRUPTOR_4W_9" localSheetId="0">#REF!</definedName>
    <definedName name="MO_ELEC_INTERRUPTOR_4W_9">#REF!</definedName>
    <definedName name="MO_ELEC_INTERRUPTOR_DOB" localSheetId="0">#REF!</definedName>
    <definedName name="MO_ELEC_INTERRUPTOR_DOB">#REF!</definedName>
    <definedName name="MO_ELEC_INTERRUPTOR_DOB_10" localSheetId="0">#REF!</definedName>
    <definedName name="MO_ELEC_INTERRUPTOR_DOB_10">#REF!</definedName>
    <definedName name="MO_ELEC_INTERRUPTOR_DOB_11" localSheetId="0">#REF!</definedName>
    <definedName name="MO_ELEC_INTERRUPTOR_DOB_11">#REF!</definedName>
    <definedName name="MO_ELEC_INTERRUPTOR_DOB_6" localSheetId="0">#REF!</definedName>
    <definedName name="MO_ELEC_INTERRUPTOR_DOB_6">#REF!</definedName>
    <definedName name="MO_ELEC_INTERRUPTOR_DOB_7" localSheetId="0">#REF!</definedName>
    <definedName name="MO_ELEC_INTERRUPTOR_DOB_7">#REF!</definedName>
    <definedName name="MO_ELEC_INTERRUPTOR_DOB_8" localSheetId="0">#REF!</definedName>
    <definedName name="MO_ELEC_INTERRUPTOR_DOB_8">#REF!</definedName>
    <definedName name="MO_ELEC_INTERRUPTOR_DOB_9" localSheetId="0">#REF!</definedName>
    <definedName name="MO_ELEC_INTERRUPTOR_DOB_9">#REF!</definedName>
    <definedName name="MO_ELEC_INTERRUPTOR_SENC" localSheetId="0">#REF!</definedName>
    <definedName name="MO_ELEC_INTERRUPTOR_SENC">#REF!</definedName>
    <definedName name="MO_ELEC_INTERRUPTOR_SENC_10" localSheetId="0">#REF!</definedName>
    <definedName name="MO_ELEC_INTERRUPTOR_SENC_10">#REF!</definedName>
    <definedName name="MO_ELEC_INTERRUPTOR_SENC_11" localSheetId="0">#REF!</definedName>
    <definedName name="MO_ELEC_INTERRUPTOR_SENC_11">#REF!</definedName>
    <definedName name="MO_ELEC_INTERRUPTOR_SENC_6" localSheetId="0">#REF!</definedName>
    <definedName name="MO_ELEC_INTERRUPTOR_SENC_6">#REF!</definedName>
    <definedName name="MO_ELEC_INTERRUPTOR_SENC_7" localSheetId="0">#REF!</definedName>
    <definedName name="MO_ELEC_INTERRUPTOR_SENC_7">#REF!</definedName>
    <definedName name="MO_ELEC_INTERRUPTOR_SENC_8" localSheetId="0">#REF!</definedName>
    <definedName name="MO_ELEC_INTERRUPTOR_SENC_8">#REF!</definedName>
    <definedName name="MO_ELEC_INTERRUPTOR_SENC_9" localSheetId="0">#REF!</definedName>
    <definedName name="MO_ELEC_INTERRUPTOR_SENC_9">#REF!</definedName>
    <definedName name="MO_ELEC_INTERRUPTOR_TRIPLE" localSheetId="0">#REF!</definedName>
    <definedName name="MO_ELEC_INTERRUPTOR_TRIPLE">#REF!</definedName>
    <definedName name="MO_ELEC_INTERRUPTOR_TRIPLE_10" localSheetId="0">#REF!</definedName>
    <definedName name="MO_ELEC_INTERRUPTOR_TRIPLE_10">#REF!</definedName>
    <definedName name="MO_ELEC_INTERRUPTOR_TRIPLE_11" localSheetId="0">#REF!</definedName>
    <definedName name="MO_ELEC_INTERRUPTOR_TRIPLE_11">#REF!</definedName>
    <definedName name="MO_ELEC_INTERRUPTOR_TRIPLE_6" localSheetId="0">#REF!</definedName>
    <definedName name="MO_ELEC_INTERRUPTOR_TRIPLE_6">#REF!</definedName>
    <definedName name="MO_ELEC_INTERRUPTOR_TRIPLE_7" localSheetId="0">#REF!</definedName>
    <definedName name="MO_ELEC_INTERRUPTOR_TRIPLE_7">#REF!</definedName>
    <definedName name="MO_ELEC_INTERRUPTOR_TRIPLE_8" localSheetId="0">#REF!</definedName>
    <definedName name="MO_ELEC_INTERRUPTOR_TRIPLE_8">#REF!</definedName>
    <definedName name="MO_ELEC_INTERRUPTOR_TRIPLE_9" localSheetId="0">#REF!</definedName>
    <definedName name="MO_ELEC_INTERRUPTOR_TRIPLE_9">#REF!</definedName>
    <definedName name="MO_ELEC_LAMPARA_FLUORESCENTE" localSheetId="0">#REF!</definedName>
    <definedName name="MO_ELEC_LAMPARA_FLUORESCENTE">#REF!</definedName>
    <definedName name="MO_ELEC_LAMPARA_FLUORESCENTE_10" localSheetId="0">#REF!</definedName>
    <definedName name="MO_ELEC_LAMPARA_FLUORESCENTE_10">#REF!</definedName>
    <definedName name="MO_ELEC_LAMPARA_FLUORESCENTE_11" localSheetId="0">#REF!</definedName>
    <definedName name="MO_ELEC_LAMPARA_FLUORESCENTE_11">#REF!</definedName>
    <definedName name="MO_ELEC_LAMPARA_FLUORESCENTE_6" localSheetId="0">#REF!</definedName>
    <definedName name="MO_ELEC_LAMPARA_FLUORESCENTE_6">#REF!</definedName>
    <definedName name="MO_ELEC_LAMPARA_FLUORESCENTE_7" localSheetId="0">#REF!</definedName>
    <definedName name="MO_ELEC_LAMPARA_FLUORESCENTE_7">#REF!</definedName>
    <definedName name="MO_ELEC_LAMPARA_FLUORESCENTE_8" localSheetId="0">#REF!</definedName>
    <definedName name="MO_ELEC_LAMPARA_FLUORESCENTE_8">#REF!</definedName>
    <definedName name="MO_ELEC_LAMPARA_FLUORESCENTE_9" localSheetId="0">#REF!</definedName>
    <definedName name="MO_ELEC_LAMPARA_FLUORESCENTE_9">#REF!</definedName>
    <definedName name="MO_ELEC_LUZ_CENITAL" localSheetId="0">#REF!</definedName>
    <definedName name="MO_ELEC_LUZ_CENITAL">#REF!</definedName>
    <definedName name="MO_ELEC_LUZ_CENITAL_10" localSheetId="0">#REF!</definedName>
    <definedName name="MO_ELEC_LUZ_CENITAL_10">#REF!</definedName>
    <definedName name="MO_ELEC_LUZ_CENITAL_11" localSheetId="0">#REF!</definedName>
    <definedName name="MO_ELEC_LUZ_CENITAL_11">#REF!</definedName>
    <definedName name="MO_ELEC_LUZ_CENITAL_6" localSheetId="0">#REF!</definedName>
    <definedName name="MO_ELEC_LUZ_CENITAL_6">#REF!</definedName>
    <definedName name="MO_ELEC_LUZ_CENITAL_7" localSheetId="0">#REF!</definedName>
    <definedName name="MO_ELEC_LUZ_CENITAL_7">#REF!</definedName>
    <definedName name="MO_ELEC_LUZ_CENITAL_8" localSheetId="0">#REF!</definedName>
    <definedName name="MO_ELEC_LUZ_CENITAL_8">#REF!</definedName>
    <definedName name="MO_ELEC_LUZ_CENITAL_9" localSheetId="0">#REF!</definedName>
    <definedName name="MO_ELEC_LUZ_CENITAL_9">#REF!</definedName>
    <definedName name="MO_ELEC_PANEL_DIST" localSheetId="0">#REF!</definedName>
    <definedName name="MO_ELEC_PANEL_DIST">#REF!</definedName>
    <definedName name="MO_ELEC_PANEL_DIST_10" localSheetId="0">#REF!</definedName>
    <definedName name="MO_ELEC_PANEL_DIST_10">#REF!</definedName>
    <definedName name="MO_ELEC_PANEL_DIST_11" localSheetId="0">#REF!</definedName>
    <definedName name="MO_ELEC_PANEL_DIST_11">#REF!</definedName>
    <definedName name="MO_ELEC_PANEL_DIST_6" localSheetId="0">#REF!</definedName>
    <definedName name="MO_ELEC_PANEL_DIST_6">#REF!</definedName>
    <definedName name="MO_ELEC_PANEL_DIST_7" localSheetId="0">#REF!</definedName>
    <definedName name="MO_ELEC_PANEL_DIST_7">#REF!</definedName>
    <definedName name="MO_ELEC_PANEL_DIST_8" localSheetId="0">#REF!</definedName>
    <definedName name="MO_ELEC_PANEL_DIST_8">#REF!</definedName>
    <definedName name="MO_ELEC_PANEL_DIST_9" localSheetId="0">#REF!</definedName>
    <definedName name="MO_ELEC_PANEL_DIST_9">#REF!</definedName>
    <definedName name="MO_ELEC_TOMACORRIENTE_110" localSheetId="0">#REF!</definedName>
    <definedName name="MO_ELEC_TOMACORRIENTE_110">#REF!</definedName>
    <definedName name="MO_ELEC_TOMACORRIENTE_110_10" localSheetId="0">#REF!</definedName>
    <definedName name="MO_ELEC_TOMACORRIENTE_110_10">#REF!</definedName>
    <definedName name="MO_ELEC_TOMACORRIENTE_110_11" localSheetId="0">#REF!</definedName>
    <definedName name="MO_ELEC_TOMACORRIENTE_110_11">#REF!</definedName>
    <definedName name="MO_ELEC_TOMACORRIENTE_110_6" localSheetId="0">#REF!</definedName>
    <definedName name="MO_ELEC_TOMACORRIENTE_110_6">#REF!</definedName>
    <definedName name="MO_ELEC_TOMACORRIENTE_110_7" localSheetId="0">#REF!</definedName>
    <definedName name="MO_ELEC_TOMACORRIENTE_110_7">#REF!</definedName>
    <definedName name="MO_ELEC_TOMACORRIENTE_110_8" localSheetId="0">#REF!</definedName>
    <definedName name="MO_ELEC_TOMACORRIENTE_110_8">#REF!</definedName>
    <definedName name="MO_ELEC_TOMACORRIENTE_110_9" localSheetId="0">#REF!</definedName>
    <definedName name="MO_ELEC_TOMACORRIENTE_110_9">#REF!</definedName>
    <definedName name="MO_ELEC_TOMACORRIENTE_220" localSheetId="0">#REF!</definedName>
    <definedName name="MO_ELEC_TOMACORRIENTE_220">#REF!</definedName>
    <definedName name="MO_ELEC_TOMACORRIENTE_220_10" localSheetId="0">#REF!</definedName>
    <definedName name="MO_ELEC_TOMACORRIENTE_220_10">#REF!</definedName>
    <definedName name="MO_ELEC_TOMACORRIENTE_220_11" localSheetId="0">#REF!</definedName>
    <definedName name="MO_ELEC_TOMACORRIENTE_220_11">#REF!</definedName>
    <definedName name="MO_ELEC_TOMACORRIENTE_220_6" localSheetId="0">#REF!</definedName>
    <definedName name="MO_ELEC_TOMACORRIENTE_220_6">#REF!</definedName>
    <definedName name="MO_ELEC_TOMACORRIENTE_220_7" localSheetId="0">#REF!</definedName>
    <definedName name="MO_ELEC_TOMACORRIENTE_220_7">#REF!</definedName>
    <definedName name="MO_ELEC_TOMACORRIENTE_220_8" localSheetId="0">#REF!</definedName>
    <definedName name="MO_ELEC_TOMACORRIENTE_220_8">#REF!</definedName>
    <definedName name="MO_ELEC_TOMACORRIENTE_220_9" localSheetId="0">#REF!</definedName>
    <definedName name="MO_ELEC_TOMACORRIENTE_220_9">#REF!</definedName>
    <definedName name="MO_ENTABLILLADOS" localSheetId="0">#REF!</definedName>
    <definedName name="MO_ENTABLILLADOS">#REF!</definedName>
    <definedName name="MO_ENTABLILLADOS_10" localSheetId="0">#REF!</definedName>
    <definedName name="MO_ENTABLILLADOS_10">#REF!</definedName>
    <definedName name="MO_ENTABLILLADOS_11" localSheetId="0">#REF!</definedName>
    <definedName name="MO_ENTABLILLADOS_11">#REF!</definedName>
    <definedName name="MO_ENTABLILLADOS_6" localSheetId="0">#REF!</definedName>
    <definedName name="MO_ENTABLILLADOS_6">#REF!</definedName>
    <definedName name="MO_ENTABLILLADOS_7" localSheetId="0">#REF!</definedName>
    <definedName name="MO_ENTABLILLADOS_7">#REF!</definedName>
    <definedName name="MO_ENTABLILLADOS_8" localSheetId="0">#REF!</definedName>
    <definedName name="MO_ENTABLILLADOS_8">#REF!</definedName>
    <definedName name="MO_ENTABLILLADOS_9" localSheetId="0">#REF!</definedName>
    <definedName name="MO_ENTABLILLADOS_9">#REF!</definedName>
    <definedName name="MO_ESCALON_GRANITO" localSheetId="0">#REF!</definedName>
    <definedName name="MO_ESCALON_GRANITO">#REF!</definedName>
    <definedName name="MO_ESCALON_GRANITO_10" localSheetId="0">#REF!</definedName>
    <definedName name="MO_ESCALON_GRANITO_10">#REF!</definedName>
    <definedName name="MO_ESCALON_GRANITO_11" localSheetId="0">#REF!</definedName>
    <definedName name="MO_ESCALON_GRANITO_11">#REF!</definedName>
    <definedName name="MO_ESCALON_GRANITO_6" localSheetId="0">#REF!</definedName>
    <definedName name="MO_ESCALON_GRANITO_6">#REF!</definedName>
    <definedName name="MO_ESCALON_GRANITO_7" localSheetId="0">#REF!</definedName>
    <definedName name="MO_ESCALON_GRANITO_7">#REF!</definedName>
    <definedName name="MO_ESCALON_GRANITO_8" localSheetId="0">#REF!</definedName>
    <definedName name="MO_ESCALON_GRANITO_8">#REF!</definedName>
    <definedName name="MO_ESCALON_GRANITO_9" localSheetId="0">#REF!</definedName>
    <definedName name="MO_ESCALON_GRANITO_9">#REF!</definedName>
    <definedName name="MO_ESCALON_HUELLA_y_CONTRAHUELLA" localSheetId="0">#REF!</definedName>
    <definedName name="MO_ESCALON_HUELLA_y_CONTRAHUELLA">#REF!</definedName>
    <definedName name="MO_ESCALON_HUELLA_y_CONTRAHUELLA_10" localSheetId="0">#REF!</definedName>
    <definedName name="MO_ESCALON_HUELLA_y_CONTRAHUELLA_10">#REF!</definedName>
    <definedName name="MO_ESCALON_HUELLA_y_CONTRAHUELLA_11" localSheetId="0">#REF!</definedName>
    <definedName name="MO_ESCALON_HUELLA_y_CONTRAHUELLA_11">#REF!</definedName>
    <definedName name="MO_ESCALON_HUELLA_y_CONTRAHUELLA_6" localSheetId="0">#REF!</definedName>
    <definedName name="MO_ESCALON_HUELLA_y_CONTRAHUELLA_6">#REF!</definedName>
    <definedName name="MO_ESCALON_HUELLA_y_CONTRAHUELLA_7" localSheetId="0">#REF!</definedName>
    <definedName name="MO_ESCALON_HUELLA_y_CONTRAHUELLA_7">#REF!</definedName>
    <definedName name="MO_ESCALON_HUELLA_y_CONTRAHUELLA_8" localSheetId="0">#REF!</definedName>
    <definedName name="MO_ESCALON_HUELLA_y_CONTRAHUELLA_8">#REF!</definedName>
    <definedName name="MO_ESCALON_HUELLA_y_CONTRAHUELLA_9" localSheetId="0">#REF!</definedName>
    <definedName name="MO_ESCALON_HUELLA_y_CONTRAHUELLA_9">#REF!</definedName>
    <definedName name="MO_ESTRIAS" localSheetId="0">#REF!</definedName>
    <definedName name="MO_ESTRIAS">#REF!</definedName>
    <definedName name="MO_ESTRIAS_10" localSheetId="0">#REF!</definedName>
    <definedName name="MO_ESTRIAS_10">#REF!</definedName>
    <definedName name="MO_ESTRIAS_11" localSheetId="0">#REF!</definedName>
    <definedName name="MO_ESTRIAS_11">#REF!</definedName>
    <definedName name="MO_ESTRIAS_6" localSheetId="0">#REF!</definedName>
    <definedName name="MO_ESTRIAS_6">#REF!</definedName>
    <definedName name="MO_ESTRIAS_7" localSheetId="0">#REF!</definedName>
    <definedName name="MO_ESTRIAS_7">#REF!</definedName>
    <definedName name="MO_ESTRIAS_8" localSheetId="0">#REF!</definedName>
    <definedName name="MO_ESTRIAS_8">#REF!</definedName>
    <definedName name="MO_ESTRIAS_9" localSheetId="0">#REF!</definedName>
    <definedName name="MO_ESTRIAS_9">#REF!</definedName>
    <definedName name="MO_EXC_CALICHE_MANO_3M" localSheetId="0">#REF!</definedName>
    <definedName name="MO_EXC_CALICHE_MANO_3M">#REF!</definedName>
    <definedName name="MO_EXC_CALICHE_MANO_3M_10" localSheetId="0">#REF!</definedName>
    <definedName name="MO_EXC_CALICHE_MANO_3M_10">#REF!</definedName>
    <definedName name="MO_EXC_CALICHE_MANO_3M_11" localSheetId="0">#REF!</definedName>
    <definedName name="MO_EXC_CALICHE_MANO_3M_11">#REF!</definedName>
    <definedName name="MO_EXC_CALICHE_MANO_3M_6" localSheetId="0">#REF!</definedName>
    <definedName name="MO_EXC_CALICHE_MANO_3M_6">#REF!</definedName>
    <definedName name="MO_EXC_CALICHE_MANO_3M_7" localSheetId="0">#REF!</definedName>
    <definedName name="MO_EXC_CALICHE_MANO_3M_7">#REF!</definedName>
    <definedName name="MO_EXC_CALICHE_MANO_3M_8" localSheetId="0">#REF!</definedName>
    <definedName name="MO_EXC_CALICHE_MANO_3M_8">#REF!</definedName>
    <definedName name="MO_EXC_CALICHE_MANO_3M_9" localSheetId="0">#REF!</definedName>
    <definedName name="MO_EXC_CALICHE_MANO_3M_9">#REF!</definedName>
    <definedName name="MO_EXC_ROCA_BLANDA_MANO_3M" localSheetId="0">#REF!</definedName>
    <definedName name="MO_EXC_ROCA_BLANDA_MANO_3M">#REF!</definedName>
    <definedName name="MO_EXC_ROCA_BLANDA_MANO_3M_10" localSheetId="0">#REF!</definedName>
    <definedName name="MO_EXC_ROCA_BLANDA_MANO_3M_10">#REF!</definedName>
    <definedName name="MO_EXC_ROCA_BLANDA_MANO_3M_11" localSheetId="0">#REF!</definedName>
    <definedName name="MO_EXC_ROCA_BLANDA_MANO_3M_11">#REF!</definedName>
    <definedName name="MO_EXC_ROCA_BLANDA_MANO_3M_6" localSheetId="0">#REF!</definedName>
    <definedName name="MO_EXC_ROCA_BLANDA_MANO_3M_6">#REF!</definedName>
    <definedName name="MO_EXC_ROCA_BLANDA_MANO_3M_7" localSheetId="0">#REF!</definedName>
    <definedName name="MO_EXC_ROCA_BLANDA_MANO_3M_7">#REF!</definedName>
    <definedName name="MO_EXC_ROCA_BLANDA_MANO_3M_8" localSheetId="0">#REF!</definedName>
    <definedName name="MO_EXC_ROCA_BLANDA_MANO_3M_8">#REF!</definedName>
    <definedName name="MO_EXC_ROCA_BLANDA_MANO_3M_9" localSheetId="0">#REF!</definedName>
    <definedName name="MO_EXC_ROCA_BLANDA_MANO_3M_9">#REF!</definedName>
    <definedName name="MO_EXC_ROCA_COMP_3M" localSheetId="0">#REF!</definedName>
    <definedName name="MO_EXC_ROCA_COMP_3M">#REF!</definedName>
    <definedName name="MO_EXC_ROCA_COMP_3M_10" localSheetId="0">#REF!</definedName>
    <definedName name="MO_EXC_ROCA_COMP_3M_10">#REF!</definedName>
    <definedName name="MO_EXC_ROCA_COMP_3M_11" localSheetId="0">#REF!</definedName>
    <definedName name="MO_EXC_ROCA_COMP_3M_11">#REF!</definedName>
    <definedName name="MO_EXC_ROCA_COMP_3M_6" localSheetId="0">#REF!</definedName>
    <definedName name="MO_EXC_ROCA_COMP_3M_6">#REF!</definedName>
    <definedName name="MO_EXC_ROCA_COMP_3M_7" localSheetId="0">#REF!</definedName>
    <definedName name="MO_EXC_ROCA_COMP_3M_7">#REF!</definedName>
    <definedName name="MO_EXC_ROCA_COMP_3M_8" localSheetId="0">#REF!</definedName>
    <definedName name="MO_EXC_ROCA_COMP_3M_8">#REF!</definedName>
    <definedName name="MO_EXC_ROCA_COMP_3M_9" localSheetId="0">#REF!</definedName>
    <definedName name="MO_EXC_ROCA_COMP_3M_9">#REF!</definedName>
    <definedName name="MO_EXC_ROCA_MANO_3M" localSheetId="0">#REF!</definedName>
    <definedName name="MO_EXC_ROCA_MANO_3M">#REF!</definedName>
    <definedName name="MO_EXC_ROCA_MANO_3M_10" localSheetId="0">#REF!</definedName>
    <definedName name="MO_EXC_ROCA_MANO_3M_10">#REF!</definedName>
    <definedName name="MO_EXC_ROCA_MANO_3M_11" localSheetId="0">#REF!</definedName>
    <definedName name="MO_EXC_ROCA_MANO_3M_11">#REF!</definedName>
    <definedName name="MO_EXC_ROCA_MANO_3M_6" localSheetId="0">#REF!</definedName>
    <definedName name="MO_EXC_ROCA_MANO_3M_6">#REF!</definedName>
    <definedName name="MO_EXC_ROCA_MANO_3M_7" localSheetId="0">#REF!</definedName>
    <definedName name="MO_EXC_ROCA_MANO_3M_7">#REF!</definedName>
    <definedName name="MO_EXC_ROCA_MANO_3M_8" localSheetId="0">#REF!</definedName>
    <definedName name="MO_EXC_ROCA_MANO_3M_8">#REF!</definedName>
    <definedName name="MO_EXC_ROCA_MANO_3M_9" localSheetId="0">#REF!</definedName>
    <definedName name="MO_EXC_ROCA_MANO_3M_9">#REF!</definedName>
    <definedName name="MO_EXC_TIERRA_MANO_3M" localSheetId="0">#REF!</definedName>
    <definedName name="MO_EXC_TIERRA_MANO_3M">#REF!</definedName>
    <definedName name="MO_EXC_TIERRA_MANO_3M_10" localSheetId="0">#REF!</definedName>
    <definedName name="MO_EXC_TIERRA_MANO_3M_10">#REF!</definedName>
    <definedName name="MO_EXC_TIERRA_MANO_3M_11" localSheetId="0">#REF!</definedName>
    <definedName name="MO_EXC_TIERRA_MANO_3M_11">#REF!</definedName>
    <definedName name="MO_EXC_TIERRA_MANO_3M_6" localSheetId="0">#REF!</definedName>
    <definedName name="MO_EXC_TIERRA_MANO_3M_6">#REF!</definedName>
    <definedName name="MO_EXC_TIERRA_MANO_3M_7" localSheetId="0">#REF!</definedName>
    <definedName name="MO_EXC_TIERRA_MANO_3M_7">#REF!</definedName>
    <definedName name="MO_EXC_TIERRA_MANO_3M_8" localSheetId="0">#REF!</definedName>
    <definedName name="MO_EXC_TIERRA_MANO_3M_8">#REF!</definedName>
    <definedName name="MO_EXC_TIERRA_MANO_3M_9" localSheetId="0">#REF!</definedName>
    <definedName name="MO_EXC_TIERRA_MANO_3M_9">#REF!</definedName>
    <definedName name="MO_FINO_TECHO_HOR" localSheetId="0">#REF!</definedName>
    <definedName name="MO_FINO_TECHO_HOR">#REF!</definedName>
    <definedName name="MO_FINO_TECHO_HOR_10" localSheetId="0">#REF!</definedName>
    <definedName name="MO_FINO_TECHO_HOR_10">#REF!</definedName>
    <definedName name="MO_FINO_TECHO_HOR_11" localSheetId="0">#REF!</definedName>
    <definedName name="MO_FINO_TECHO_HOR_11">#REF!</definedName>
    <definedName name="MO_FINO_TECHO_HOR_6" localSheetId="0">#REF!</definedName>
    <definedName name="MO_FINO_TECHO_HOR_6">#REF!</definedName>
    <definedName name="MO_FINO_TECHO_HOR_7" localSheetId="0">#REF!</definedName>
    <definedName name="MO_FINO_TECHO_HOR_7">#REF!</definedName>
    <definedName name="MO_FINO_TECHO_HOR_8" localSheetId="0">#REF!</definedName>
    <definedName name="MO_FINO_TECHO_HOR_8">#REF!</definedName>
    <definedName name="MO_FINO_TECHO_HOR_9" localSheetId="0">#REF!</definedName>
    <definedName name="MO_FINO_TECHO_HOR_9">#REF!</definedName>
    <definedName name="MO_FRAGUACHE" localSheetId="0">#REF!</definedName>
    <definedName name="MO_FRAGUACHE">#REF!</definedName>
    <definedName name="MO_FRAGUACHE_10" localSheetId="0">#REF!</definedName>
    <definedName name="MO_FRAGUACHE_10">#REF!</definedName>
    <definedName name="MO_FRAGUACHE_11" localSheetId="0">#REF!</definedName>
    <definedName name="MO_FRAGUACHE_11">#REF!</definedName>
    <definedName name="MO_FRAGUACHE_6" localSheetId="0">#REF!</definedName>
    <definedName name="MO_FRAGUACHE_6">#REF!</definedName>
    <definedName name="MO_FRAGUACHE_7" localSheetId="0">#REF!</definedName>
    <definedName name="MO_FRAGUACHE_7">#REF!</definedName>
    <definedName name="MO_FRAGUACHE_8" localSheetId="0">#REF!</definedName>
    <definedName name="MO_FRAGUACHE_8">#REF!</definedName>
    <definedName name="MO_FRAGUACHE_9" localSheetId="0">#REF!</definedName>
    <definedName name="MO_FRAGUACHE_9">#REF!</definedName>
    <definedName name="MO_GOTEROS" localSheetId="0">#REF!</definedName>
    <definedName name="MO_GOTEROS">#REF!</definedName>
    <definedName name="MO_GOTEROS_10" localSheetId="0">#REF!</definedName>
    <definedName name="MO_GOTEROS_10">#REF!</definedName>
    <definedName name="MO_GOTEROS_11" localSheetId="0">#REF!</definedName>
    <definedName name="MO_GOTEROS_11">#REF!</definedName>
    <definedName name="MO_GOTEROS_6" localSheetId="0">#REF!</definedName>
    <definedName name="MO_GOTEROS_6">#REF!</definedName>
    <definedName name="MO_GOTEROS_7" localSheetId="0">#REF!</definedName>
    <definedName name="MO_GOTEROS_7">#REF!</definedName>
    <definedName name="MO_GOTEROS_8" localSheetId="0">#REF!</definedName>
    <definedName name="MO_GOTEROS_8">#REF!</definedName>
    <definedName name="MO_GOTEROS_9" localSheetId="0">#REF!</definedName>
    <definedName name="MO_GOTEROS_9">#REF!</definedName>
    <definedName name="MO_NATILLA" localSheetId="0">#REF!</definedName>
    <definedName name="MO_NATILLA">#REF!</definedName>
    <definedName name="MO_NATILLA_10" localSheetId="0">#REF!</definedName>
    <definedName name="MO_NATILLA_10">#REF!</definedName>
    <definedName name="MO_NATILLA_11" localSheetId="0">#REF!</definedName>
    <definedName name="MO_NATILLA_11">#REF!</definedName>
    <definedName name="MO_NATILLA_6" localSheetId="0">#REF!</definedName>
    <definedName name="MO_NATILLA_6">#REF!</definedName>
    <definedName name="MO_NATILLA_7" localSheetId="0">#REF!</definedName>
    <definedName name="MO_NATILLA_7">#REF!</definedName>
    <definedName name="MO_NATILLA_8" localSheetId="0">#REF!</definedName>
    <definedName name="MO_NATILLA_8">#REF!</definedName>
    <definedName name="MO_NATILLA_9" localSheetId="0">#REF!</definedName>
    <definedName name="MO_NATILLA_9">#REF!</definedName>
    <definedName name="MO_PAÑETE_COLs" localSheetId="0">#REF!</definedName>
    <definedName name="MO_PAÑETE_COLs">#REF!</definedName>
    <definedName name="MO_PAÑETE_COLs_10" localSheetId="0">#REF!</definedName>
    <definedName name="MO_PAÑETE_COLs_10">#REF!</definedName>
    <definedName name="MO_PAÑETE_COLs_11" localSheetId="0">#REF!</definedName>
    <definedName name="MO_PAÑETE_COLs_11">#REF!</definedName>
    <definedName name="MO_PAÑETE_COLs_6" localSheetId="0">#REF!</definedName>
    <definedName name="MO_PAÑETE_COLs_6">#REF!</definedName>
    <definedName name="MO_PAÑETE_COLs_7" localSheetId="0">#REF!</definedName>
    <definedName name="MO_PAÑETE_COLs_7">#REF!</definedName>
    <definedName name="MO_PAÑETE_COLs_8" localSheetId="0">#REF!</definedName>
    <definedName name="MO_PAÑETE_COLs_8">#REF!</definedName>
    <definedName name="MO_PAÑETE_COLs_9" localSheetId="0">#REF!</definedName>
    <definedName name="MO_PAÑETE_COLs_9">#REF!</definedName>
    <definedName name="MO_PAÑETE_EXT" localSheetId="0">#REF!</definedName>
    <definedName name="MO_PAÑETE_EXT">#REF!</definedName>
    <definedName name="MO_PAÑETE_EXT_10" localSheetId="0">#REF!</definedName>
    <definedName name="MO_PAÑETE_EXT_10">#REF!</definedName>
    <definedName name="MO_PAÑETE_EXT_11" localSheetId="0">#REF!</definedName>
    <definedName name="MO_PAÑETE_EXT_11">#REF!</definedName>
    <definedName name="MO_PAÑETE_EXT_6" localSheetId="0">#REF!</definedName>
    <definedName name="MO_PAÑETE_EXT_6">#REF!</definedName>
    <definedName name="MO_PAÑETE_EXT_7" localSheetId="0">#REF!</definedName>
    <definedName name="MO_PAÑETE_EXT_7">#REF!</definedName>
    <definedName name="MO_PAÑETE_EXT_8" localSheetId="0">#REF!</definedName>
    <definedName name="MO_PAÑETE_EXT_8">#REF!</definedName>
    <definedName name="MO_PAÑETE_EXT_9" localSheetId="0">#REF!</definedName>
    <definedName name="MO_PAÑETE_EXT_9">#REF!</definedName>
    <definedName name="MO_PAÑETE_INT" localSheetId="0">#REF!</definedName>
    <definedName name="MO_PAÑETE_INT">#REF!</definedName>
    <definedName name="MO_PAÑETE_INT_10" localSheetId="0">#REF!</definedName>
    <definedName name="MO_PAÑETE_INT_10">#REF!</definedName>
    <definedName name="MO_PAÑETE_INT_11" localSheetId="0">#REF!</definedName>
    <definedName name="MO_PAÑETE_INT_11">#REF!</definedName>
    <definedName name="MO_PAÑETE_INT_6" localSheetId="0">#REF!</definedName>
    <definedName name="MO_PAÑETE_INT_6">#REF!</definedName>
    <definedName name="MO_PAÑETE_INT_7" localSheetId="0">#REF!</definedName>
    <definedName name="MO_PAÑETE_INT_7">#REF!</definedName>
    <definedName name="MO_PAÑETE_INT_8" localSheetId="0">#REF!</definedName>
    <definedName name="MO_PAÑETE_INT_8">#REF!</definedName>
    <definedName name="MO_PAÑETE_INT_9" localSheetId="0">#REF!</definedName>
    <definedName name="MO_PAÑETE_INT_9">#REF!</definedName>
    <definedName name="MO_PAÑETE_PULIDO" localSheetId="0">#REF!</definedName>
    <definedName name="MO_PAÑETE_PULIDO">#REF!</definedName>
    <definedName name="MO_PAÑETE_PULIDO_10" localSheetId="0">#REF!</definedName>
    <definedName name="MO_PAÑETE_PULIDO_10">#REF!</definedName>
    <definedName name="MO_PAÑETE_PULIDO_11" localSheetId="0">#REF!</definedName>
    <definedName name="MO_PAÑETE_PULIDO_11">#REF!</definedName>
    <definedName name="MO_PAÑETE_PULIDO_6" localSheetId="0">#REF!</definedName>
    <definedName name="MO_PAÑETE_PULIDO_6">#REF!</definedName>
    <definedName name="MO_PAÑETE_PULIDO_7" localSheetId="0">#REF!</definedName>
    <definedName name="MO_PAÑETE_PULIDO_7">#REF!</definedName>
    <definedName name="MO_PAÑETE_PULIDO_8" localSheetId="0">#REF!</definedName>
    <definedName name="MO_PAÑETE_PULIDO_8">#REF!</definedName>
    <definedName name="MO_PAÑETE_PULIDO_9" localSheetId="0">#REF!</definedName>
    <definedName name="MO_PAÑETE_PULIDO_9">#REF!</definedName>
    <definedName name="MO_PAÑETE_RASGADO" localSheetId="0">#REF!</definedName>
    <definedName name="MO_PAÑETE_RASGADO">#REF!</definedName>
    <definedName name="MO_PAÑETE_RASGADO_10" localSheetId="0">#REF!</definedName>
    <definedName name="MO_PAÑETE_RASGADO_10">#REF!</definedName>
    <definedName name="MO_PAÑETE_RASGADO_11" localSheetId="0">#REF!</definedName>
    <definedName name="MO_PAÑETE_RASGADO_11">#REF!</definedName>
    <definedName name="MO_PAÑETE_RASGADO_6" localSheetId="0">#REF!</definedName>
    <definedName name="MO_PAÑETE_RASGADO_6">#REF!</definedName>
    <definedName name="MO_PAÑETE_RASGADO_7" localSheetId="0">#REF!</definedName>
    <definedName name="MO_PAÑETE_RASGADO_7">#REF!</definedName>
    <definedName name="MO_PAÑETE_RASGADO_8" localSheetId="0">#REF!</definedName>
    <definedName name="MO_PAÑETE_RASGADO_8">#REF!</definedName>
    <definedName name="MO_PAÑETE_RASGADO_9" localSheetId="0">#REF!</definedName>
    <definedName name="MO_PAÑETE_RASGADO_9">#REF!</definedName>
    <definedName name="MO_PAÑETE_TECHOSyVIGAS" localSheetId="0">#REF!</definedName>
    <definedName name="MO_PAÑETE_TECHOSyVIGAS">#REF!</definedName>
    <definedName name="MO_PAÑETE_TECHOSyVIGAS_10" localSheetId="0">#REF!</definedName>
    <definedName name="MO_PAÑETE_TECHOSyVIGAS_10">#REF!</definedName>
    <definedName name="MO_PAÑETE_TECHOSyVIGAS_11" localSheetId="0">#REF!</definedName>
    <definedName name="MO_PAÑETE_TECHOSyVIGAS_11">#REF!</definedName>
    <definedName name="MO_PAÑETE_TECHOSyVIGAS_6" localSheetId="0">#REF!</definedName>
    <definedName name="MO_PAÑETE_TECHOSyVIGAS_6">#REF!</definedName>
    <definedName name="MO_PAÑETE_TECHOSyVIGAS_7" localSheetId="0">#REF!</definedName>
    <definedName name="MO_PAÑETE_TECHOSyVIGAS_7">#REF!</definedName>
    <definedName name="MO_PAÑETE_TECHOSyVIGAS_8" localSheetId="0">#REF!</definedName>
    <definedName name="MO_PAÑETE_TECHOSyVIGAS_8">#REF!</definedName>
    <definedName name="MO_PAÑETE_TECHOSyVIGAS_9" localSheetId="0">#REF!</definedName>
    <definedName name="MO_PAÑETE_TECHOSyVIGAS_9">#REF!</definedName>
    <definedName name="MO_PERRILLA" localSheetId="0">#REF!</definedName>
    <definedName name="MO_PERRILLA">#REF!</definedName>
    <definedName name="MO_PERRILLA_10" localSheetId="0">#REF!</definedName>
    <definedName name="MO_PERRILLA_10">#REF!</definedName>
    <definedName name="MO_PERRILLA_11" localSheetId="0">#REF!</definedName>
    <definedName name="MO_PERRILLA_11">#REF!</definedName>
    <definedName name="MO_PERRILLA_6" localSheetId="0">#REF!</definedName>
    <definedName name="MO_PERRILLA_6">#REF!</definedName>
    <definedName name="MO_PERRILLA_7" localSheetId="0">#REF!</definedName>
    <definedName name="MO_PERRILLA_7">#REF!</definedName>
    <definedName name="MO_PERRILLA_8" localSheetId="0">#REF!</definedName>
    <definedName name="MO_PERRILLA_8">#REF!</definedName>
    <definedName name="MO_PERRILLA_9" localSheetId="0">#REF!</definedName>
    <definedName name="MO_PERRILLA_9">#REF!</definedName>
    <definedName name="MO_PIEDRA" localSheetId="0">#REF!</definedName>
    <definedName name="MO_PIEDRA">#REF!</definedName>
    <definedName name="MO_PIEDRA_10" localSheetId="0">#REF!</definedName>
    <definedName name="MO_PIEDRA_10">#REF!</definedName>
    <definedName name="MO_PIEDRA_11" localSheetId="0">#REF!</definedName>
    <definedName name="MO_PIEDRA_11">#REF!</definedName>
    <definedName name="MO_PIEDRA_6" localSheetId="0">#REF!</definedName>
    <definedName name="MO_PIEDRA_6">#REF!</definedName>
    <definedName name="MO_PIEDRA_7" localSheetId="0">#REF!</definedName>
    <definedName name="MO_PIEDRA_7">#REF!</definedName>
    <definedName name="MO_PIEDRA_8" localSheetId="0">#REF!</definedName>
    <definedName name="MO_PIEDRA_8">#REF!</definedName>
    <definedName name="MO_PIEDRA_9" localSheetId="0">#REF!</definedName>
    <definedName name="MO_PIEDRA_9">#REF!</definedName>
    <definedName name="MO_PINTURA" localSheetId="0">#REF!</definedName>
    <definedName name="MO_PINTURA">#REF!</definedName>
    <definedName name="MO_PINTURA_10" localSheetId="0">#REF!</definedName>
    <definedName name="MO_PINTURA_10">#REF!</definedName>
    <definedName name="MO_PINTURA_11" localSheetId="0">#REF!</definedName>
    <definedName name="MO_PINTURA_11">#REF!</definedName>
    <definedName name="MO_PINTURA_6" localSheetId="0">#REF!</definedName>
    <definedName name="MO_PINTURA_6">#REF!</definedName>
    <definedName name="MO_PINTURA_7" localSheetId="0">#REF!</definedName>
    <definedName name="MO_PINTURA_7">#REF!</definedName>
    <definedName name="MO_PINTURA_8" localSheetId="0">#REF!</definedName>
    <definedName name="MO_PINTURA_8">#REF!</definedName>
    <definedName name="MO_PINTURA_9" localSheetId="0">#REF!</definedName>
    <definedName name="MO_PINTURA_9">#REF!</definedName>
    <definedName name="MO_PISO_ADOQUIN" localSheetId="0">#REF!</definedName>
    <definedName name="MO_PISO_ADOQUIN">#REF!</definedName>
    <definedName name="MO_PISO_ADOQUIN_10" localSheetId="0">#REF!</definedName>
    <definedName name="MO_PISO_ADOQUIN_10">#REF!</definedName>
    <definedName name="MO_PISO_ADOQUIN_11" localSheetId="0">#REF!</definedName>
    <definedName name="MO_PISO_ADOQUIN_11">#REF!</definedName>
    <definedName name="MO_PISO_ADOQUIN_6" localSheetId="0">#REF!</definedName>
    <definedName name="MO_PISO_ADOQUIN_6">#REF!</definedName>
    <definedName name="MO_PISO_ADOQUIN_7" localSheetId="0">#REF!</definedName>
    <definedName name="MO_PISO_ADOQUIN_7">#REF!</definedName>
    <definedName name="MO_PISO_ADOQUIN_8" localSheetId="0">#REF!</definedName>
    <definedName name="MO_PISO_ADOQUIN_8">#REF!</definedName>
    <definedName name="MO_PISO_ADOQUIN_9" localSheetId="0">#REF!</definedName>
    <definedName name="MO_PISO_ADOQUIN_9">#REF!</definedName>
    <definedName name="MO_PISO_CementoPulido" localSheetId="0">#REF!</definedName>
    <definedName name="MO_PISO_CementoPulido">#REF!</definedName>
    <definedName name="MO_PISO_CementoPulido_10" localSheetId="0">#REF!</definedName>
    <definedName name="MO_PISO_CementoPulido_10">#REF!</definedName>
    <definedName name="MO_PISO_CementoPulido_11" localSheetId="0">#REF!</definedName>
    <definedName name="MO_PISO_CementoPulido_11">#REF!</definedName>
    <definedName name="MO_PISO_CementoPulido_6" localSheetId="0">#REF!</definedName>
    <definedName name="MO_PISO_CementoPulido_6">#REF!</definedName>
    <definedName name="MO_PISO_CementoPulido_7" localSheetId="0">#REF!</definedName>
    <definedName name="MO_PISO_CementoPulido_7">#REF!</definedName>
    <definedName name="MO_PISO_CementoPulido_8" localSheetId="0">#REF!</definedName>
    <definedName name="MO_PISO_CementoPulido_8">#REF!</definedName>
    <definedName name="MO_PISO_CementoPulido_9" localSheetId="0">#REF!</definedName>
    <definedName name="MO_PISO_CementoPulido_9">#REF!</definedName>
    <definedName name="MO_PISO_CERAMICA_15a20" localSheetId="0">#REF!</definedName>
    <definedName name="MO_PISO_CERAMICA_15a20">#REF!</definedName>
    <definedName name="MO_PISO_CERAMICA_15a20_10" localSheetId="0">#REF!</definedName>
    <definedName name="MO_PISO_CERAMICA_15a20_10">#REF!</definedName>
    <definedName name="MO_PISO_CERAMICA_15a20_11" localSheetId="0">#REF!</definedName>
    <definedName name="MO_PISO_CERAMICA_15a20_11">#REF!</definedName>
    <definedName name="MO_PISO_CERAMICA_15a20_6" localSheetId="0">#REF!</definedName>
    <definedName name="MO_PISO_CERAMICA_15a20_6">#REF!</definedName>
    <definedName name="MO_PISO_CERAMICA_15a20_7" localSheetId="0">#REF!</definedName>
    <definedName name="MO_PISO_CERAMICA_15a20_7">#REF!</definedName>
    <definedName name="MO_PISO_CERAMICA_15a20_8" localSheetId="0">#REF!</definedName>
    <definedName name="MO_PISO_CERAMICA_15a20_8">#REF!</definedName>
    <definedName name="MO_PISO_CERAMICA_15a20_9" localSheetId="0">#REF!</definedName>
    <definedName name="MO_PISO_CERAMICA_15a20_9">#REF!</definedName>
    <definedName name="MO_PISO_CERAMICA_15a20_BASE" localSheetId="0">#REF!</definedName>
    <definedName name="MO_PISO_CERAMICA_15a20_BASE">#REF!</definedName>
    <definedName name="MO_PISO_CERAMICA_15a20_BASE_10" localSheetId="0">#REF!</definedName>
    <definedName name="MO_PISO_CERAMICA_15a20_BASE_10">#REF!</definedName>
    <definedName name="MO_PISO_CERAMICA_15a20_BASE_11" localSheetId="0">#REF!</definedName>
    <definedName name="MO_PISO_CERAMICA_15a20_BASE_11">#REF!</definedName>
    <definedName name="MO_PISO_CERAMICA_15a20_BASE_6" localSheetId="0">#REF!</definedName>
    <definedName name="MO_PISO_CERAMICA_15a20_BASE_6">#REF!</definedName>
    <definedName name="MO_PISO_CERAMICA_15a20_BASE_7" localSheetId="0">#REF!</definedName>
    <definedName name="MO_PISO_CERAMICA_15a20_BASE_7">#REF!</definedName>
    <definedName name="MO_PISO_CERAMICA_15a20_BASE_8" localSheetId="0">#REF!</definedName>
    <definedName name="MO_PISO_CERAMICA_15a20_BASE_8">#REF!</definedName>
    <definedName name="MO_PISO_CERAMICA_15a20_BASE_9" localSheetId="0">#REF!</definedName>
    <definedName name="MO_PISO_CERAMICA_15a20_BASE_9">#REF!</definedName>
    <definedName name="MO_PISO_CERAMICA_30a40" localSheetId="0">#REF!</definedName>
    <definedName name="MO_PISO_CERAMICA_30a40">#REF!</definedName>
    <definedName name="MO_PISO_CERAMICA_30a40_10" localSheetId="0">#REF!</definedName>
    <definedName name="MO_PISO_CERAMICA_30a40_10">#REF!</definedName>
    <definedName name="MO_PISO_CERAMICA_30a40_11" localSheetId="0">#REF!</definedName>
    <definedName name="MO_PISO_CERAMICA_30a40_11">#REF!</definedName>
    <definedName name="MO_PISO_CERAMICA_30a40_6" localSheetId="0">#REF!</definedName>
    <definedName name="MO_PISO_CERAMICA_30a40_6">#REF!</definedName>
    <definedName name="MO_PISO_CERAMICA_30a40_7" localSheetId="0">#REF!</definedName>
    <definedName name="MO_PISO_CERAMICA_30a40_7">#REF!</definedName>
    <definedName name="MO_PISO_CERAMICA_30a40_8" localSheetId="0">#REF!</definedName>
    <definedName name="MO_PISO_CERAMICA_30a40_8">#REF!</definedName>
    <definedName name="MO_PISO_CERAMICA_30a40_9" localSheetId="0">#REF!</definedName>
    <definedName name="MO_PISO_CERAMICA_30a40_9">#REF!</definedName>
    <definedName name="MO_PISO_CERAMICA_30a40_BASE" localSheetId="0">#REF!</definedName>
    <definedName name="MO_PISO_CERAMICA_30a40_BASE">#REF!</definedName>
    <definedName name="MO_PISO_CERAMICA_30a40_BASE_10" localSheetId="0">#REF!</definedName>
    <definedName name="MO_PISO_CERAMICA_30a40_BASE_10">#REF!</definedName>
    <definedName name="MO_PISO_CERAMICA_30a40_BASE_11" localSheetId="0">#REF!</definedName>
    <definedName name="MO_PISO_CERAMICA_30a40_BASE_11">#REF!</definedName>
    <definedName name="MO_PISO_CERAMICA_30a40_BASE_6" localSheetId="0">#REF!</definedName>
    <definedName name="MO_PISO_CERAMICA_30a40_BASE_6">#REF!</definedName>
    <definedName name="MO_PISO_CERAMICA_30a40_BASE_7" localSheetId="0">#REF!</definedName>
    <definedName name="MO_PISO_CERAMICA_30a40_BASE_7">#REF!</definedName>
    <definedName name="MO_PISO_CERAMICA_30a40_BASE_8" localSheetId="0">#REF!</definedName>
    <definedName name="MO_PISO_CERAMICA_30a40_BASE_8">#REF!</definedName>
    <definedName name="MO_PISO_CERAMICA_30a40_BASE_9" localSheetId="0">#REF!</definedName>
    <definedName name="MO_PISO_CERAMICA_30a40_BASE_9">#REF!</definedName>
    <definedName name="MO_PISO_FROTA_VIOL" localSheetId="0">#REF!</definedName>
    <definedName name="MO_PISO_FROTA_VIOL">#REF!</definedName>
    <definedName name="MO_PISO_FROTA_VIOL_10" localSheetId="0">#REF!</definedName>
    <definedName name="MO_PISO_FROTA_VIOL_10">#REF!</definedName>
    <definedName name="MO_PISO_FROTA_VIOL_11" localSheetId="0">#REF!</definedName>
    <definedName name="MO_PISO_FROTA_VIOL_11">#REF!</definedName>
    <definedName name="MO_PISO_FROTA_VIOL_6" localSheetId="0">#REF!</definedName>
    <definedName name="MO_PISO_FROTA_VIOL_6">#REF!</definedName>
    <definedName name="MO_PISO_FROTA_VIOL_7" localSheetId="0">#REF!</definedName>
    <definedName name="MO_PISO_FROTA_VIOL_7">#REF!</definedName>
    <definedName name="MO_PISO_FROTA_VIOL_8" localSheetId="0">#REF!</definedName>
    <definedName name="MO_PISO_FROTA_VIOL_8">#REF!</definedName>
    <definedName name="MO_PISO_FROTA_VIOL_9" localSheetId="0">#REF!</definedName>
    <definedName name="MO_PISO_FROTA_VIOL_9">#REF!</definedName>
    <definedName name="MO_PISO_FROTADO" localSheetId="0">#REF!</definedName>
    <definedName name="MO_PISO_FROTADO">#REF!</definedName>
    <definedName name="MO_PISO_FROTADO_10" localSheetId="0">#REF!</definedName>
    <definedName name="MO_PISO_FROTADO_10">#REF!</definedName>
    <definedName name="MO_PISO_FROTADO_11" localSheetId="0">#REF!</definedName>
    <definedName name="MO_PISO_FROTADO_11">#REF!</definedName>
    <definedName name="MO_PISO_FROTADO_6" localSheetId="0">#REF!</definedName>
    <definedName name="MO_PISO_FROTADO_6">#REF!</definedName>
    <definedName name="MO_PISO_FROTADO_7" localSheetId="0">#REF!</definedName>
    <definedName name="MO_PISO_FROTADO_7">#REF!</definedName>
    <definedName name="MO_PISO_FROTADO_8" localSheetId="0">#REF!</definedName>
    <definedName name="MO_PISO_FROTADO_8">#REF!</definedName>
    <definedName name="MO_PISO_FROTADO_9" localSheetId="0">#REF!</definedName>
    <definedName name="MO_PISO_FROTADO_9">#REF!</definedName>
    <definedName name="MO_PISO_GRANITO_25" localSheetId="0">#REF!</definedName>
    <definedName name="MO_PISO_GRANITO_25">#REF!</definedName>
    <definedName name="MO_PISO_GRANITO_25_10" localSheetId="0">#REF!</definedName>
    <definedName name="MO_PISO_GRANITO_25_10">#REF!</definedName>
    <definedName name="MO_PISO_GRANITO_25_11" localSheetId="0">#REF!</definedName>
    <definedName name="MO_PISO_GRANITO_25_11">#REF!</definedName>
    <definedName name="MO_PISO_GRANITO_25_6" localSheetId="0">#REF!</definedName>
    <definedName name="MO_PISO_GRANITO_25_6">#REF!</definedName>
    <definedName name="MO_PISO_GRANITO_25_7" localSheetId="0">#REF!</definedName>
    <definedName name="MO_PISO_GRANITO_25_7">#REF!</definedName>
    <definedName name="MO_PISO_GRANITO_25_8" localSheetId="0">#REF!</definedName>
    <definedName name="MO_PISO_GRANITO_25_8">#REF!</definedName>
    <definedName name="MO_PISO_GRANITO_25_9" localSheetId="0">#REF!</definedName>
    <definedName name="MO_PISO_GRANITO_25_9">#REF!</definedName>
    <definedName name="MO_PISO_GRANITO_30" localSheetId="0">#REF!</definedName>
    <definedName name="MO_PISO_GRANITO_30">#REF!</definedName>
    <definedName name="MO_PISO_GRANITO_30_10" localSheetId="0">#REF!</definedName>
    <definedName name="MO_PISO_GRANITO_30_10">#REF!</definedName>
    <definedName name="MO_PISO_GRANITO_30_11" localSheetId="0">#REF!</definedName>
    <definedName name="MO_PISO_GRANITO_30_11">#REF!</definedName>
    <definedName name="MO_PISO_GRANITO_30_6" localSheetId="0">#REF!</definedName>
    <definedName name="MO_PISO_GRANITO_30_6">#REF!</definedName>
    <definedName name="MO_PISO_GRANITO_30_7" localSheetId="0">#REF!</definedName>
    <definedName name="MO_PISO_GRANITO_30_7">#REF!</definedName>
    <definedName name="MO_PISO_GRANITO_30_8" localSheetId="0">#REF!</definedName>
    <definedName name="MO_PISO_GRANITO_30_8">#REF!</definedName>
    <definedName name="MO_PISO_GRANITO_30_9" localSheetId="0">#REF!</definedName>
    <definedName name="MO_PISO_GRANITO_30_9">#REF!</definedName>
    <definedName name="MO_PISO_GRANITO_33" localSheetId="0">#REF!</definedName>
    <definedName name="MO_PISO_GRANITO_33">#REF!</definedName>
    <definedName name="MO_PISO_GRANITO_33_10" localSheetId="0">#REF!</definedName>
    <definedName name="MO_PISO_GRANITO_33_10">#REF!</definedName>
    <definedName name="MO_PISO_GRANITO_33_11" localSheetId="0">#REF!</definedName>
    <definedName name="MO_PISO_GRANITO_33_11">#REF!</definedName>
    <definedName name="MO_PISO_GRANITO_33_6" localSheetId="0">#REF!</definedName>
    <definedName name="MO_PISO_GRANITO_33_6">#REF!</definedName>
    <definedName name="MO_PISO_GRANITO_33_7" localSheetId="0">#REF!</definedName>
    <definedName name="MO_PISO_GRANITO_33_7">#REF!</definedName>
    <definedName name="MO_PISO_GRANITO_33_8" localSheetId="0">#REF!</definedName>
    <definedName name="MO_PISO_GRANITO_33_8">#REF!</definedName>
    <definedName name="MO_PISO_GRANITO_33_9" localSheetId="0">#REF!</definedName>
    <definedName name="MO_PISO_GRANITO_33_9">#REF!</definedName>
    <definedName name="MO_PISO_GRANITO_40" localSheetId="0">#REF!</definedName>
    <definedName name="MO_PISO_GRANITO_40">#REF!</definedName>
    <definedName name="MO_PISO_GRANITO_40_10" localSheetId="0">#REF!</definedName>
    <definedName name="MO_PISO_GRANITO_40_10">#REF!</definedName>
    <definedName name="MO_PISO_GRANITO_40_11" localSheetId="0">#REF!</definedName>
    <definedName name="MO_PISO_GRANITO_40_11">#REF!</definedName>
    <definedName name="MO_PISO_GRANITO_40_6" localSheetId="0">#REF!</definedName>
    <definedName name="MO_PISO_GRANITO_40_6">#REF!</definedName>
    <definedName name="MO_PISO_GRANITO_40_7" localSheetId="0">#REF!</definedName>
    <definedName name="MO_PISO_GRANITO_40_7">#REF!</definedName>
    <definedName name="MO_PISO_GRANITO_40_8" localSheetId="0">#REF!</definedName>
    <definedName name="MO_PISO_GRANITO_40_8">#REF!</definedName>
    <definedName name="MO_PISO_GRANITO_40_9" localSheetId="0">#REF!</definedName>
    <definedName name="MO_PISO_GRANITO_40_9">#REF!</definedName>
    <definedName name="MO_PISO_GRANITO_50" localSheetId="0">#REF!</definedName>
    <definedName name="MO_PISO_GRANITO_50">#REF!</definedName>
    <definedName name="MO_PISO_GRANITO_50_10" localSheetId="0">#REF!</definedName>
    <definedName name="MO_PISO_GRANITO_50_10">#REF!</definedName>
    <definedName name="MO_PISO_GRANITO_50_11" localSheetId="0">#REF!</definedName>
    <definedName name="MO_PISO_GRANITO_50_11">#REF!</definedName>
    <definedName name="MO_PISO_GRANITO_50_6" localSheetId="0">#REF!</definedName>
    <definedName name="MO_PISO_GRANITO_50_6">#REF!</definedName>
    <definedName name="MO_PISO_GRANITO_50_7" localSheetId="0">#REF!</definedName>
    <definedName name="MO_PISO_GRANITO_50_7">#REF!</definedName>
    <definedName name="MO_PISO_GRANITO_50_8" localSheetId="0">#REF!</definedName>
    <definedName name="MO_PISO_GRANITO_50_8">#REF!</definedName>
    <definedName name="MO_PISO_GRANITO_50_9" localSheetId="0">#REF!</definedName>
    <definedName name="MO_PISO_GRANITO_50_9">#REF!</definedName>
    <definedName name="MO_PISO_PULI_VIOL" localSheetId="0">#REF!</definedName>
    <definedName name="MO_PISO_PULI_VIOL">#REF!</definedName>
    <definedName name="MO_PISO_PULI_VIOL_10" localSheetId="0">#REF!</definedName>
    <definedName name="MO_PISO_PULI_VIOL_10">#REF!</definedName>
    <definedName name="MO_PISO_PULI_VIOL_11" localSheetId="0">#REF!</definedName>
    <definedName name="MO_PISO_PULI_VIOL_11">#REF!</definedName>
    <definedName name="MO_PISO_PULI_VIOL_6" localSheetId="0">#REF!</definedName>
    <definedName name="MO_PISO_PULI_VIOL_6">#REF!</definedName>
    <definedName name="MO_PISO_PULI_VIOL_7" localSheetId="0">#REF!</definedName>
    <definedName name="MO_PISO_PULI_VIOL_7">#REF!</definedName>
    <definedName name="MO_PISO_PULI_VIOL_8" localSheetId="0">#REF!</definedName>
    <definedName name="MO_PISO_PULI_VIOL_8">#REF!</definedName>
    <definedName name="MO_PISO_PULI_VIOL_9" localSheetId="0">#REF!</definedName>
    <definedName name="MO_PISO_PULI_VIOL_9">#REF!</definedName>
    <definedName name="MO_PISO_ZOCALO" localSheetId="0">#REF!</definedName>
    <definedName name="MO_PISO_ZOCALO">#REF!</definedName>
    <definedName name="MO_PISO_ZOCALO_10" localSheetId="0">#REF!</definedName>
    <definedName name="MO_PISO_ZOCALO_10">#REF!</definedName>
    <definedName name="MO_PISO_ZOCALO_11" localSheetId="0">#REF!</definedName>
    <definedName name="MO_PISO_ZOCALO_11">#REF!</definedName>
    <definedName name="MO_PISO_ZOCALO_6" localSheetId="0">#REF!</definedName>
    <definedName name="MO_PISO_ZOCALO_6">#REF!</definedName>
    <definedName name="MO_PISO_ZOCALO_7" localSheetId="0">#REF!</definedName>
    <definedName name="MO_PISO_ZOCALO_7">#REF!</definedName>
    <definedName name="MO_PISO_ZOCALO_8" localSheetId="0">#REF!</definedName>
    <definedName name="MO_PISO_ZOCALO_8">#REF!</definedName>
    <definedName name="MO_PISO_ZOCALO_9" localSheetId="0">#REF!</definedName>
    <definedName name="MO_PISO_ZOCALO_9">#REF!</definedName>
    <definedName name="MO_REPELLO" localSheetId="0">#REF!</definedName>
    <definedName name="MO_REPELLO">#REF!</definedName>
    <definedName name="MO_REPELLO_10" localSheetId="0">#REF!</definedName>
    <definedName name="MO_REPELLO_10">#REF!</definedName>
    <definedName name="MO_REPELLO_11" localSheetId="0">#REF!</definedName>
    <definedName name="MO_REPELLO_11">#REF!</definedName>
    <definedName name="MO_REPELLO_6" localSheetId="0">#REF!</definedName>
    <definedName name="MO_REPELLO_6">#REF!</definedName>
    <definedName name="MO_REPELLO_7" localSheetId="0">#REF!</definedName>
    <definedName name="MO_REPELLO_7">#REF!</definedName>
    <definedName name="MO_REPELLO_8" localSheetId="0">#REF!</definedName>
    <definedName name="MO_REPELLO_8">#REF!</definedName>
    <definedName name="MO_REPELLO_9" localSheetId="0">#REF!</definedName>
    <definedName name="MO_REPELLO_9">#REF!</definedName>
    <definedName name="MO_RESANE_FROTA" localSheetId="0">#REF!</definedName>
    <definedName name="MO_RESANE_FROTA">#REF!</definedName>
    <definedName name="MO_RESANE_FROTA_10" localSheetId="0">#REF!</definedName>
    <definedName name="MO_RESANE_FROTA_10">#REF!</definedName>
    <definedName name="MO_RESANE_FROTA_11" localSheetId="0">#REF!</definedName>
    <definedName name="MO_RESANE_FROTA_11">#REF!</definedName>
    <definedName name="MO_RESANE_FROTA_6" localSheetId="0">#REF!</definedName>
    <definedName name="MO_RESANE_FROTA_6">#REF!</definedName>
    <definedName name="MO_RESANE_FROTA_7" localSheetId="0">#REF!</definedName>
    <definedName name="MO_RESANE_FROTA_7">#REF!</definedName>
    <definedName name="MO_RESANE_FROTA_8" localSheetId="0">#REF!</definedName>
    <definedName name="MO_RESANE_FROTA_8">#REF!</definedName>
    <definedName name="MO_RESANE_FROTA_9" localSheetId="0">#REF!</definedName>
    <definedName name="MO_RESANE_FROTA_9">#REF!</definedName>
    <definedName name="MO_RESANE_GOMA" localSheetId="0">#REF!</definedName>
    <definedName name="MO_RESANE_GOMA">#REF!</definedName>
    <definedName name="MO_RESANE_GOMA_10" localSheetId="0">#REF!</definedName>
    <definedName name="MO_RESANE_GOMA_10">#REF!</definedName>
    <definedName name="MO_RESANE_GOMA_11" localSheetId="0">#REF!</definedName>
    <definedName name="MO_RESANE_GOMA_11">#REF!</definedName>
    <definedName name="MO_RESANE_GOMA_6" localSheetId="0">#REF!</definedName>
    <definedName name="MO_RESANE_GOMA_6">#REF!</definedName>
    <definedName name="MO_RESANE_GOMA_7" localSheetId="0">#REF!</definedName>
    <definedName name="MO_RESANE_GOMA_7">#REF!</definedName>
    <definedName name="MO_RESANE_GOMA_8" localSheetId="0">#REF!</definedName>
    <definedName name="MO_RESANE_GOMA_8">#REF!</definedName>
    <definedName name="MO_RESANE_GOMA_9" localSheetId="0">#REF!</definedName>
    <definedName name="MO_RESANE_GOMA_9">#REF!</definedName>
    <definedName name="MO_SUBIDA_BLOCK_4_1NIVEL" localSheetId="0">#REF!</definedName>
    <definedName name="MO_SUBIDA_BLOCK_4_1NIVEL">#REF!</definedName>
    <definedName name="MO_SUBIDA_BLOCK_4_1NIVEL_10" localSheetId="0">#REF!</definedName>
    <definedName name="MO_SUBIDA_BLOCK_4_1NIVEL_10">#REF!</definedName>
    <definedName name="MO_SUBIDA_BLOCK_4_1NIVEL_11" localSheetId="0">#REF!</definedName>
    <definedName name="MO_SUBIDA_BLOCK_4_1NIVEL_11">#REF!</definedName>
    <definedName name="MO_SUBIDA_BLOCK_4_1NIVEL_6" localSheetId="0">#REF!</definedName>
    <definedName name="MO_SUBIDA_BLOCK_4_1NIVEL_6">#REF!</definedName>
    <definedName name="MO_SUBIDA_BLOCK_4_1NIVEL_7" localSheetId="0">#REF!</definedName>
    <definedName name="MO_SUBIDA_BLOCK_4_1NIVEL_7">#REF!</definedName>
    <definedName name="MO_SUBIDA_BLOCK_4_1NIVEL_8" localSheetId="0">#REF!</definedName>
    <definedName name="MO_SUBIDA_BLOCK_4_1NIVEL_8">#REF!</definedName>
    <definedName name="MO_SUBIDA_BLOCK_4_1NIVEL_9" localSheetId="0">#REF!</definedName>
    <definedName name="MO_SUBIDA_BLOCK_4_1NIVEL_9">#REF!</definedName>
    <definedName name="MO_SUBIDA_BLOCK_6_1NIVEL" localSheetId="0">#REF!</definedName>
    <definedName name="MO_SUBIDA_BLOCK_6_1NIVEL">#REF!</definedName>
    <definedName name="MO_SUBIDA_BLOCK_6_1NIVEL_10" localSheetId="0">#REF!</definedName>
    <definedName name="MO_SUBIDA_BLOCK_6_1NIVEL_10">#REF!</definedName>
    <definedName name="MO_SUBIDA_BLOCK_6_1NIVEL_11" localSheetId="0">#REF!</definedName>
    <definedName name="MO_SUBIDA_BLOCK_6_1NIVEL_11">#REF!</definedName>
    <definedName name="MO_SUBIDA_BLOCK_6_1NIVEL_6" localSheetId="0">#REF!</definedName>
    <definedName name="MO_SUBIDA_BLOCK_6_1NIVEL_6">#REF!</definedName>
    <definedName name="MO_SUBIDA_BLOCK_6_1NIVEL_7" localSheetId="0">#REF!</definedName>
    <definedName name="MO_SUBIDA_BLOCK_6_1NIVEL_7">#REF!</definedName>
    <definedName name="MO_SUBIDA_BLOCK_6_1NIVEL_8" localSheetId="0">#REF!</definedName>
    <definedName name="MO_SUBIDA_BLOCK_6_1NIVEL_8">#REF!</definedName>
    <definedName name="MO_SUBIDA_BLOCK_6_1NIVEL_9" localSheetId="0">#REF!</definedName>
    <definedName name="MO_SUBIDA_BLOCK_6_1NIVEL_9">#REF!</definedName>
    <definedName name="MO_SUBIDA_BLOCK_8_1NIVEL" localSheetId="0">#REF!</definedName>
    <definedName name="MO_SUBIDA_BLOCK_8_1NIVEL">#REF!</definedName>
    <definedName name="MO_SUBIDA_BLOCK_8_1NIVEL_10" localSheetId="0">#REF!</definedName>
    <definedName name="MO_SUBIDA_BLOCK_8_1NIVEL_10">#REF!</definedName>
    <definedName name="MO_SUBIDA_BLOCK_8_1NIVEL_11" localSheetId="0">#REF!</definedName>
    <definedName name="MO_SUBIDA_BLOCK_8_1NIVEL_11">#REF!</definedName>
    <definedName name="MO_SUBIDA_BLOCK_8_1NIVEL_6" localSheetId="0">#REF!</definedName>
    <definedName name="MO_SUBIDA_BLOCK_8_1NIVEL_6">#REF!</definedName>
    <definedName name="MO_SUBIDA_BLOCK_8_1NIVEL_7" localSheetId="0">#REF!</definedName>
    <definedName name="MO_SUBIDA_BLOCK_8_1NIVEL_7">#REF!</definedName>
    <definedName name="MO_SUBIDA_BLOCK_8_1NIVEL_8" localSheetId="0">#REF!</definedName>
    <definedName name="MO_SUBIDA_BLOCK_8_1NIVEL_8">#REF!</definedName>
    <definedName name="MO_SUBIDA_BLOCK_8_1NIVEL_9" localSheetId="0">#REF!</definedName>
    <definedName name="MO_SUBIDA_BLOCK_8_1NIVEL_9">#REF!</definedName>
    <definedName name="MO_SUBIDA_CEMENTO_1NIVEL" localSheetId="0">#REF!</definedName>
    <definedName name="MO_SUBIDA_CEMENTO_1NIVEL">#REF!</definedName>
    <definedName name="MO_SUBIDA_CEMENTO_1NIVEL_10" localSheetId="0">#REF!</definedName>
    <definedName name="MO_SUBIDA_CEMENTO_1NIVEL_10">#REF!</definedName>
    <definedName name="MO_SUBIDA_CEMENTO_1NIVEL_11" localSheetId="0">#REF!</definedName>
    <definedName name="MO_SUBIDA_CEMENTO_1NIVEL_11">#REF!</definedName>
    <definedName name="MO_SUBIDA_CEMENTO_1NIVEL_6" localSheetId="0">#REF!</definedName>
    <definedName name="MO_SUBIDA_CEMENTO_1NIVEL_6">#REF!</definedName>
    <definedName name="MO_SUBIDA_CEMENTO_1NIVEL_7" localSheetId="0">#REF!</definedName>
    <definedName name="MO_SUBIDA_CEMENTO_1NIVEL_7">#REF!</definedName>
    <definedName name="MO_SUBIDA_CEMENTO_1NIVEL_8" localSheetId="0">#REF!</definedName>
    <definedName name="MO_SUBIDA_CEMENTO_1NIVEL_8">#REF!</definedName>
    <definedName name="MO_SUBIDA_CEMENTO_1NIVEL_9" localSheetId="0">#REF!</definedName>
    <definedName name="MO_SUBIDA_CEMENTO_1NIVEL_9">#REF!</definedName>
    <definedName name="MO_SUBIDA_MADERA_1NIVEL" localSheetId="0">#REF!</definedName>
    <definedName name="MO_SUBIDA_MADERA_1NIVEL">#REF!</definedName>
    <definedName name="MO_SUBIDA_MADERA_1NIVEL_10" localSheetId="0">#REF!</definedName>
    <definedName name="MO_SUBIDA_MADERA_1NIVEL_10">#REF!</definedName>
    <definedName name="MO_SUBIDA_MADERA_1NIVEL_11" localSheetId="0">#REF!</definedName>
    <definedName name="MO_SUBIDA_MADERA_1NIVEL_11">#REF!</definedName>
    <definedName name="MO_SUBIDA_MADERA_1NIVEL_6" localSheetId="0">#REF!</definedName>
    <definedName name="MO_SUBIDA_MADERA_1NIVEL_6">#REF!</definedName>
    <definedName name="MO_SUBIDA_MADERA_1NIVEL_7" localSheetId="0">#REF!</definedName>
    <definedName name="MO_SUBIDA_MADERA_1NIVEL_7">#REF!</definedName>
    <definedName name="MO_SUBIDA_MADERA_1NIVEL_8" localSheetId="0">#REF!</definedName>
    <definedName name="MO_SUBIDA_MADERA_1NIVEL_8">#REF!</definedName>
    <definedName name="MO_SUBIDA_MADERA_1NIVEL_9" localSheetId="0">#REF!</definedName>
    <definedName name="MO_SUBIDA_MADERA_1NIVEL_9">#REF!</definedName>
    <definedName name="MO_SUBIR_AGREGADO_1Nivel" localSheetId="0">#REF!</definedName>
    <definedName name="MO_SUBIR_AGREGADO_1Nivel">#REF!</definedName>
    <definedName name="MO_SUBIR_AGREGADO_1Nivel_10" localSheetId="0">#REF!</definedName>
    <definedName name="MO_SUBIR_AGREGADO_1Nivel_10">#REF!</definedName>
    <definedName name="MO_SUBIR_AGREGADO_1Nivel_11" localSheetId="0">#REF!</definedName>
    <definedName name="MO_SUBIR_AGREGADO_1Nivel_11">#REF!</definedName>
    <definedName name="MO_SUBIR_AGREGADO_1Nivel_6" localSheetId="0">#REF!</definedName>
    <definedName name="MO_SUBIR_AGREGADO_1Nivel_6">#REF!</definedName>
    <definedName name="MO_SUBIR_AGREGADO_1Nivel_7" localSheetId="0">#REF!</definedName>
    <definedName name="MO_SUBIR_AGREGADO_1Nivel_7">#REF!</definedName>
    <definedName name="MO_SUBIR_AGREGADO_1Nivel_8" localSheetId="0">#REF!</definedName>
    <definedName name="MO_SUBIR_AGREGADO_1Nivel_8">#REF!</definedName>
    <definedName name="MO_SUBIR_AGREGADO_1Nivel_9" localSheetId="0">#REF!</definedName>
    <definedName name="MO_SUBIR_AGREGADO_1Nivel_9">#REF!</definedName>
    <definedName name="MO_SubirAcero_1Niv" localSheetId="0">#REF!</definedName>
    <definedName name="MO_SubirAcero_1Niv">#REF!</definedName>
    <definedName name="MO_SubirAcero_1Niv_10" localSheetId="0">#REF!</definedName>
    <definedName name="MO_SubirAcero_1Niv_10">#REF!</definedName>
    <definedName name="MO_SubirAcero_1Niv_11" localSheetId="0">#REF!</definedName>
    <definedName name="MO_SubirAcero_1Niv_11">#REF!</definedName>
    <definedName name="MO_SubirAcero_1Niv_6" localSheetId="0">#REF!</definedName>
    <definedName name="MO_SubirAcero_1Niv_6">#REF!</definedName>
    <definedName name="MO_SubirAcero_1Niv_7" localSheetId="0">#REF!</definedName>
    <definedName name="MO_SubirAcero_1Niv_7">#REF!</definedName>
    <definedName name="MO_SubirAcero_1Niv_8" localSheetId="0">#REF!</definedName>
    <definedName name="MO_SubirAcero_1Niv_8">#REF!</definedName>
    <definedName name="MO_SubirAcero_1Niv_9" localSheetId="0">#REF!</definedName>
    <definedName name="MO_SubirAcero_1Niv_9">#REF!</definedName>
    <definedName name="MO_ZABALETA_PISO" localSheetId="0">#REF!</definedName>
    <definedName name="MO_ZABALETA_PISO">#REF!</definedName>
    <definedName name="MO_ZABALETA_PISO_10" localSheetId="0">#REF!</definedName>
    <definedName name="MO_ZABALETA_PISO_10">#REF!</definedName>
    <definedName name="MO_ZABALETA_PISO_11" localSheetId="0">#REF!</definedName>
    <definedName name="MO_ZABALETA_PISO_11">#REF!</definedName>
    <definedName name="MO_ZABALETA_PISO_6" localSheetId="0">#REF!</definedName>
    <definedName name="MO_ZABALETA_PISO_6">#REF!</definedName>
    <definedName name="MO_ZABALETA_PISO_7" localSheetId="0">#REF!</definedName>
    <definedName name="MO_ZABALETA_PISO_7">#REF!</definedName>
    <definedName name="MO_ZABALETA_PISO_8" localSheetId="0">#REF!</definedName>
    <definedName name="MO_ZABALETA_PISO_8">#REF!</definedName>
    <definedName name="MO_ZABALETA_PISO_9" localSheetId="0">#REF!</definedName>
    <definedName name="MO_ZABALETA_PISO_9">#REF!</definedName>
    <definedName name="MO_ZABALETA_TECHO" localSheetId="0">#REF!</definedName>
    <definedName name="MO_ZABALETA_TECHO">#REF!</definedName>
    <definedName name="MO_ZABALETA_TECHO_10" localSheetId="0">#REF!</definedName>
    <definedName name="MO_ZABALETA_TECHO_10">#REF!</definedName>
    <definedName name="MO_ZABALETA_TECHO_11" localSheetId="0">#REF!</definedName>
    <definedName name="MO_ZABALETA_TECHO_11">#REF!</definedName>
    <definedName name="MO_ZABALETA_TECHO_6" localSheetId="0">#REF!</definedName>
    <definedName name="MO_ZABALETA_TECHO_6">#REF!</definedName>
    <definedName name="MO_ZABALETA_TECHO_7" localSheetId="0">#REF!</definedName>
    <definedName name="MO_ZABALETA_TECHO_7">#REF!</definedName>
    <definedName name="MO_ZABALETA_TECHO_8" localSheetId="0">#REF!</definedName>
    <definedName name="MO_ZABALETA_TECHO_8">#REF!</definedName>
    <definedName name="MO_ZABALETA_TECHO_9" localSheetId="0">#REF!</definedName>
    <definedName name="MO_ZABALETA_TECHO_9">#REF!</definedName>
    <definedName name="moacero" localSheetId="0">#REF!</definedName>
    <definedName name="moacero">#REF!</definedName>
    <definedName name="moacero_8" localSheetId="0">#REF!</definedName>
    <definedName name="moacero_8">#REF!</definedName>
    <definedName name="moaceromalla" localSheetId="0">#REF!</definedName>
    <definedName name="moaceromalla">#REF!</definedName>
    <definedName name="moaceromalla_8" localSheetId="0">#REF!</definedName>
    <definedName name="moaceromalla_8">#REF!</definedName>
    <definedName name="moacerorampa" localSheetId="0">#REF!</definedName>
    <definedName name="moacerorampa">#REF!</definedName>
    <definedName name="moacerorampa_8" localSheetId="0">#REF!</definedName>
    <definedName name="moacerorampa_8">#REF!</definedName>
    <definedName name="MOLDE_ESTAMPADO" localSheetId="0">#REF!</definedName>
    <definedName name="MOLDE_ESTAMPADO">#REF!</definedName>
    <definedName name="MOLDE_ESTAMPADO_10" localSheetId="0">#REF!</definedName>
    <definedName name="MOLDE_ESTAMPADO_10">#REF!</definedName>
    <definedName name="MOLDE_ESTAMPADO_11" localSheetId="0">#REF!</definedName>
    <definedName name="MOLDE_ESTAMPADO_11">#REF!</definedName>
    <definedName name="MOLDE_ESTAMPADO_6" localSheetId="0">#REF!</definedName>
    <definedName name="MOLDE_ESTAMPADO_6">#REF!</definedName>
    <definedName name="MOLDE_ESTAMPADO_7" localSheetId="0">#REF!</definedName>
    <definedName name="MOLDE_ESTAMPADO_7">#REF!</definedName>
    <definedName name="MOLDE_ESTAMPADO_8" localSheetId="0">#REF!</definedName>
    <definedName name="MOLDE_ESTAMPADO_8">#REF!</definedName>
    <definedName name="MOLDE_ESTAMPADO_9" localSheetId="0">#REF!</definedName>
    <definedName name="MOLDE_ESTAMPADO_9">#REF!</definedName>
    <definedName name="MOPISOCERAMICA" localSheetId="0">[10]INS!#REF!</definedName>
    <definedName name="MOPISOCERAMICA">[10]INS!#REF!</definedName>
    <definedName name="MOPISOCERAMICA_6" localSheetId="0">#REF!</definedName>
    <definedName name="MOPISOCERAMICA_6">#REF!</definedName>
    <definedName name="MOPISOCERAMICA_8" localSheetId="0">#REF!</definedName>
    <definedName name="MOPISOCERAMICA_8">#REF!</definedName>
    <definedName name="MOTONIVELADORA" localSheetId="0">#REF!</definedName>
    <definedName name="MOTONIVELADORA">#REF!</definedName>
    <definedName name="MOTONIVELADORA_10" localSheetId="0">#REF!</definedName>
    <definedName name="MOTONIVELADORA_10">#REF!</definedName>
    <definedName name="MOTONIVELADORA_11" localSheetId="0">#REF!</definedName>
    <definedName name="MOTONIVELADORA_11">#REF!</definedName>
    <definedName name="MOTONIVELADORA_6" localSheetId="0">#REF!</definedName>
    <definedName name="MOTONIVELADORA_6">#REF!</definedName>
    <definedName name="MOTONIVELADORA_7" localSheetId="0">#REF!</definedName>
    <definedName name="MOTONIVELADORA_7">#REF!</definedName>
    <definedName name="MOTONIVELADORA_8" localSheetId="0">#REF!</definedName>
    <definedName name="MOTONIVELADORA_8">#REF!</definedName>
    <definedName name="MOTONIVELADORA_9" localSheetId="0">#REF!</definedName>
    <definedName name="MOTONIVELADORA_9">#REF!</definedName>
    <definedName name="MURO30" localSheetId="0">#REF!</definedName>
    <definedName name="MURO30">#REF!</definedName>
    <definedName name="MURO30_6" localSheetId="0">#REF!</definedName>
    <definedName name="MURO30_6">#REF!</definedName>
    <definedName name="MUROBOVEDA12A10X2AD" localSheetId="0">#REF!</definedName>
    <definedName name="MUROBOVEDA12A10X2AD">#REF!</definedName>
    <definedName name="MUROBOVEDA12A10X2AD_6" localSheetId="0">#REF!</definedName>
    <definedName name="MUROBOVEDA12A10X2AD_6">#REF!</definedName>
    <definedName name="NADA" localSheetId="0">[19]Insumos!#REF!</definedName>
    <definedName name="NADA">[19]Insumos!#REF!</definedName>
    <definedName name="NADA_6" localSheetId="0">#REF!</definedName>
    <definedName name="NADA_6">#REF!</definedName>
    <definedName name="NADA_8" localSheetId="0">#REF!</definedName>
    <definedName name="NADA_8">#REF!</definedName>
    <definedName name="NINGUNA" localSheetId="0">[19]Insumos!#REF!</definedName>
    <definedName name="NINGUNA">[19]Insumos!#REF!</definedName>
    <definedName name="NINGUNA_6" localSheetId="0">#REF!</definedName>
    <definedName name="NINGUNA_6">#REF!</definedName>
    <definedName name="NINGUNA_8" localSheetId="0">#REF!</definedName>
    <definedName name="NINGUNA_8">#REF!</definedName>
    <definedName name="NIPLE_ACERO_12x3" localSheetId="0">#REF!</definedName>
    <definedName name="NIPLE_ACERO_12x3">#REF!</definedName>
    <definedName name="NIPLE_ACERO_12x3_10" localSheetId="0">#REF!</definedName>
    <definedName name="NIPLE_ACERO_12x3_10">#REF!</definedName>
    <definedName name="NIPLE_ACERO_12x3_11" localSheetId="0">#REF!</definedName>
    <definedName name="NIPLE_ACERO_12x3_11">#REF!</definedName>
    <definedName name="NIPLE_ACERO_12x3_6" localSheetId="0">#REF!</definedName>
    <definedName name="NIPLE_ACERO_12x3_6">#REF!</definedName>
    <definedName name="NIPLE_ACERO_12x3_7" localSheetId="0">#REF!</definedName>
    <definedName name="NIPLE_ACERO_12x3_7">#REF!</definedName>
    <definedName name="NIPLE_ACERO_12x3_8" localSheetId="0">#REF!</definedName>
    <definedName name="NIPLE_ACERO_12x3_8">#REF!</definedName>
    <definedName name="NIPLE_ACERO_12x3_9" localSheetId="0">#REF!</definedName>
    <definedName name="NIPLE_ACERO_12x3_9">#REF!</definedName>
    <definedName name="NIPLE_ACERO_16x2" localSheetId="0">#REF!</definedName>
    <definedName name="NIPLE_ACERO_16x2">#REF!</definedName>
    <definedName name="NIPLE_ACERO_16x2_10" localSheetId="0">#REF!</definedName>
    <definedName name="NIPLE_ACERO_16x2_10">#REF!</definedName>
    <definedName name="NIPLE_ACERO_16x2_11" localSheetId="0">#REF!</definedName>
    <definedName name="NIPLE_ACERO_16x2_11">#REF!</definedName>
    <definedName name="NIPLE_ACERO_16x2_6" localSheetId="0">#REF!</definedName>
    <definedName name="NIPLE_ACERO_16x2_6">#REF!</definedName>
    <definedName name="NIPLE_ACERO_16x2_7" localSheetId="0">#REF!</definedName>
    <definedName name="NIPLE_ACERO_16x2_7">#REF!</definedName>
    <definedName name="NIPLE_ACERO_16x2_8" localSheetId="0">#REF!</definedName>
    <definedName name="NIPLE_ACERO_16x2_8">#REF!</definedName>
    <definedName name="NIPLE_ACERO_16x2_9" localSheetId="0">#REF!</definedName>
    <definedName name="NIPLE_ACERO_16x2_9">#REF!</definedName>
    <definedName name="NIPLE_ACERO_16x3" localSheetId="0">#REF!</definedName>
    <definedName name="NIPLE_ACERO_16x3">#REF!</definedName>
    <definedName name="NIPLE_ACERO_16x3_10" localSheetId="0">#REF!</definedName>
    <definedName name="NIPLE_ACERO_16x3_10">#REF!</definedName>
    <definedName name="NIPLE_ACERO_16x3_11" localSheetId="0">#REF!</definedName>
    <definedName name="NIPLE_ACERO_16x3_11">#REF!</definedName>
    <definedName name="NIPLE_ACERO_16x3_6" localSheetId="0">#REF!</definedName>
    <definedName name="NIPLE_ACERO_16x3_6">#REF!</definedName>
    <definedName name="NIPLE_ACERO_16x3_7" localSheetId="0">#REF!</definedName>
    <definedName name="NIPLE_ACERO_16x3_7">#REF!</definedName>
    <definedName name="NIPLE_ACERO_16x3_8" localSheetId="0">#REF!</definedName>
    <definedName name="NIPLE_ACERO_16x3_8">#REF!</definedName>
    <definedName name="NIPLE_ACERO_16x3_9" localSheetId="0">#REF!</definedName>
    <definedName name="NIPLE_ACERO_16x3_9">#REF!</definedName>
    <definedName name="NIPLE_ACERO_20x3" localSheetId="0">#REF!</definedName>
    <definedName name="NIPLE_ACERO_20x3">#REF!</definedName>
    <definedName name="NIPLE_ACERO_20x3_10" localSheetId="0">#REF!</definedName>
    <definedName name="NIPLE_ACERO_20x3_10">#REF!</definedName>
    <definedName name="NIPLE_ACERO_20x3_11" localSheetId="0">#REF!</definedName>
    <definedName name="NIPLE_ACERO_20x3_11">#REF!</definedName>
    <definedName name="NIPLE_ACERO_20x3_6" localSheetId="0">#REF!</definedName>
    <definedName name="NIPLE_ACERO_20x3_6">#REF!</definedName>
    <definedName name="NIPLE_ACERO_20x3_7" localSheetId="0">#REF!</definedName>
    <definedName name="NIPLE_ACERO_20x3_7">#REF!</definedName>
    <definedName name="NIPLE_ACERO_20x3_8" localSheetId="0">#REF!</definedName>
    <definedName name="NIPLE_ACERO_20x3_8">#REF!</definedName>
    <definedName name="NIPLE_ACERO_20x3_9" localSheetId="0">#REF!</definedName>
    <definedName name="NIPLE_ACERO_20x3_9">#REF!</definedName>
    <definedName name="NIPLE_ACERO_6x3" localSheetId="0">#REF!</definedName>
    <definedName name="NIPLE_ACERO_6x3">#REF!</definedName>
    <definedName name="NIPLE_ACERO_6x3_10" localSheetId="0">#REF!</definedName>
    <definedName name="NIPLE_ACERO_6x3_10">#REF!</definedName>
    <definedName name="NIPLE_ACERO_6x3_11" localSheetId="0">#REF!</definedName>
    <definedName name="NIPLE_ACERO_6x3_11">#REF!</definedName>
    <definedName name="NIPLE_ACERO_6x3_6" localSheetId="0">#REF!</definedName>
    <definedName name="NIPLE_ACERO_6x3_6">#REF!</definedName>
    <definedName name="NIPLE_ACERO_6x3_7" localSheetId="0">#REF!</definedName>
    <definedName name="NIPLE_ACERO_6x3_7">#REF!</definedName>
    <definedName name="NIPLE_ACERO_6x3_8" localSheetId="0">#REF!</definedName>
    <definedName name="NIPLE_ACERO_6x3_8">#REF!</definedName>
    <definedName name="NIPLE_ACERO_6x3_9" localSheetId="0">#REF!</definedName>
    <definedName name="NIPLE_ACERO_6x3_9">#REF!</definedName>
    <definedName name="NIPLE_ACERO_8x3" localSheetId="0">#REF!</definedName>
    <definedName name="NIPLE_ACERO_8x3">#REF!</definedName>
    <definedName name="NIPLE_ACERO_8x3_10" localSheetId="0">#REF!</definedName>
    <definedName name="NIPLE_ACERO_8x3_10">#REF!</definedName>
    <definedName name="NIPLE_ACERO_8x3_11" localSheetId="0">#REF!</definedName>
    <definedName name="NIPLE_ACERO_8x3_11">#REF!</definedName>
    <definedName name="NIPLE_ACERO_8x3_6" localSheetId="0">#REF!</definedName>
    <definedName name="NIPLE_ACERO_8x3_6">#REF!</definedName>
    <definedName name="NIPLE_ACERO_8x3_7" localSheetId="0">#REF!</definedName>
    <definedName name="NIPLE_ACERO_8x3_7">#REF!</definedName>
    <definedName name="NIPLE_ACERO_8x3_8" localSheetId="0">#REF!</definedName>
    <definedName name="NIPLE_ACERO_8x3_8">#REF!</definedName>
    <definedName name="NIPLE_ACERO_8x3_9" localSheetId="0">#REF!</definedName>
    <definedName name="NIPLE_ACERO_8x3_9">#REF!</definedName>
    <definedName name="NIPLE_ACERO_PLATILLADO_12x12" localSheetId="0">#REF!</definedName>
    <definedName name="NIPLE_ACERO_PLATILLADO_12x12">#REF!</definedName>
    <definedName name="NIPLE_ACERO_PLATILLADO_12x12_10" localSheetId="0">#REF!</definedName>
    <definedName name="NIPLE_ACERO_PLATILLADO_12x12_10">#REF!</definedName>
    <definedName name="NIPLE_ACERO_PLATILLADO_12x12_11" localSheetId="0">#REF!</definedName>
    <definedName name="NIPLE_ACERO_PLATILLADO_12x12_11">#REF!</definedName>
    <definedName name="NIPLE_ACERO_PLATILLADO_12x12_6" localSheetId="0">#REF!</definedName>
    <definedName name="NIPLE_ACERO_PLATILLADO_12x12_6">#REF!</definedName>
    <definedName name="NIPLE_ACERO_PLATILLADO_12x12_7" localSheetId="0">#REF!</definedName>
    <definedName name="NIPLE_ACERO_PLATILLADO_12x12_7">#REF!</definedName>
    <definedName name="NIPLE_ACERO_PLATILLADO_12x12_8" localSheetId="0">#REF!</definedName>
    <definedName name="NIPLE_ACERO_PLATILLADO_12x12_8">#REF!</definedName>
    <definedName name="NIPLE_ACERO_PLATILLADO_12x12_9" localSheetId="0">#REF!</definedName>
    <definedName name="NIPLE_ACERO_PLATILLADO_12x12_9">#REF!</definedName>
    <definedName name="NIPLE_ACERO_PLATILLADO_2x1" localSheetId="0">#REF!</definedName>
    <definedName name="NIPLE_ACERO_PLATILLADO_2x1">#REF!</definedName>
    <definedName name="NIPLE_ACERO_PLATILLADO_2x1_10" localSheetId="0">#REF!</definedName>
    <definedName name="NIPLE_ACERO_PLATILLADO_2x1_10">#REF!</definedName>
    <definedName name="NIPLE_ACERO_PLATILLADO_2x1_11" localSheetId="0">#REF!</definedName>
    <definedName name="NIPLE_ACERO_PLATILLADO_2x1_11">#REF!</definedName>
    <definedName name="NIPLE_ACERO_PLATILLADO_2x1_6" localSheetId="0">#REF!</definedName>
    <definedName name="NIPLE_ACERO_PLATILLADO_2x1_6">#REF!</definedName>
    <definedName name="NIPLE_ACERO_PLATILLADO_2x1_7" localSheetId="0">#REF!</definedName>
    <definedName name="NIPLE_ACERO_PLATILLADO_2x1_7">#REF!</definedName>
    <definedName name="NIPLE_ACERO_PLATILLADO_2x1_8" localSheetId="0">#REF!</definedName>
    <definedName name="NIPLE_ACERO_PLATILLADO_2x1_8">#REF!</definedName>
    <definedName name="NIPLE_ACERO_PLATILLADO_2x1_9" localSheetId="0">#REF!</definedName>
    <definedName name="NIPLE_ACERO_PLATILLADO_2x1_9">#REF!</definedName>
    <definedName name="NIPLE_ACERO_PLATILLADO_3x1" localSheetId="0">#REF!</definedName>
    <definedName name="NIPLE_ACERO_PLATILLADO_3x1">#REF!</definedName>
    <definedName name="NIPLE_ACERO_PLATILLADO_3x1_10" localSheetId="0">#REF!</definedName>
    <definedName name="NIPLE_ACERO_PLATILLADO_3x1_10">#REF!</definedName>
    <definedName name="NIPLE_ACERO_PLATILLADO_3x1_11" localSheetId="0">#REF!</definedName>
    <definedName name="NIPLE_ACERO_PLATILLADO_3x1_11">#REF!</definedName>
    <definedName name="NIPLE_ACERO_PLATILLADO_3x1_6" localSheetId="0">#REF!</definedName>
    <definedName name="NIPLE_ACERO_PLATILLADO_3x1_6">#REF!</definedName>
    <definedName name="NIPLE_ACERO_PLATILLADO_3x1_7" localSheetId="0">#REF!</definedName>
    <definedName name="NIPLE_ACERO_PLATILLADO_3x1_7">#REF!</definedName>
    <definedName name="NIPLE_ACERO_PLATILLADO_3x1_8" localSheetId="0">#REF!</definedName>
    <definedName name="NIPLE_ACERO_PLATILLADO_3x1_8">#REF!</definedName>
    <definedName name="NIPLE_ACERO_PLATILLADO_3x1_9" localSheetId="0">#REF!</definedName>
    <definedName name="NIPLE_ACERO_PLATILLADO_3x1_9">#REF!</definedName>
    <definedName name="NIPLE_ACERO_PLATILLADO_8x1" localSheetId="0">#REF!</definedName>
    <definedName name="NIPLE_ACERO_PLATILLADO_8x1">#REF!</definedName>
    <definedName name="NIPLE_ACERO_PLATILLADO_8x1_10" localSheetId="0">#REF!</definedName>
    <definedName name="NIPLE_ACERO_PLATILLADO_8x1_10">#REF!</definedName>
    <definedName name="NIPLE_ACERO_PLATILLADO_8x1_11" localSheetId="0">#REF!</definedName>
    <definedName name="NIPLE_ACERO_PLATILLADO_8x1_11">#REF!</definedName>
    <definedName name="NIPLE_ACERO_PLATILLADO_8x1_6" localSheetId="0">#REF!</definedName>
    <definedName name="NIPLE_ACERO_PLATILLADO_8x1_6">#REF!</definedName>
    <definedName name="NIPLE_ACERO_PLATILLADO_8x1_7" localSheetId="0">#REF!</definedName>
    <definedName name="NIPLE_ACERO_PLATILLADO_8x1_7">#REF!</definedName>
    <definedName name="NIPLE_ACERO_PLATILLADO_8x1_8" localSheetId="0">#REF!</definedName>
    <definedName name="NIPLE_ACERO_PLATILLADO_8x1_8">#REF!</definedName>
    <definedName name="NIPLE_ACERO_PLATILLADO_8x1_9" localSheetId="0">#REF!</definedName>
    <definedName name="NIPLE_ACERO_PLATILLADO_8x1_9">#REF!</definedName>
    <definedName name="NIPLE_CROMO_38x2_12" localSheetId="0">#REF!</definedName>
    <definedName name="NIPLE_CROMO_38x2_12">#REF!</definedName>
    <definedName name="NIPLE_CROMO_38x2_12_10" localSheetId="0">#REF!</definedName>
    <definedName name="NIPLE_CROMO_38x2_12_10">#REF!</definedName>
    <definedName name="NIPLE_CROMO_38x2_12_11" localSheetId="0">#REF!</definedName>
    <definedName name="NIPLE_CROMO_38x2_12_11">#REF!</definedName>
    <definedName name="NIPLE_CROMO_38x2_12_6" localSheetId="0">#REF!</definedName>
    <definedName name="NIPLE_CROMO_38x2_12_6">#REF!</definedName>
    <definedName name="NIPLE_CROMO_38x2_12_7" localSheetId="0">#REF!</definedName>
    <definedName name="NIPLE_CROMO_38x2_12_7">#REF!</definedName>
    <definedName name="NIPLE_CROMO_38x2_12_8" localSheetId="0">#REF!</definedName>
    <definedName name="NIPLE_CROMO_38x2_12_8">#REF!</definedName>
    <definedName name="NIPLE_CROMO_38x2_12_9" localSheetId="0">#REF!</definedName>
    <definedName name="NIPLE_CROMO_38x2_12_9">#REF!</definedName>
    <definedName name="NIPLE_HG_12x4" localSheetId="0">#REF!</definedName>
    <definedName name="NIPLE_HG_12x4">#REF!</definedName>
    <definedName name="NIPLE_HG_12x4_10" localSheetId="0">#REF!</definedName>
    <definedName name="NIPLE_HG_12x4_10">#REF!</definedName>
    <definedName name="NIPLE_HG_12x4_11" localSheetId="0">#REF!</definedName>
    <definedName name="NIPLE_HG_12x4_11">#REF!</definedName>
    <definedName name="NIPLE_HG_12x4_6" localSheetId="0">#REF!</definedName>
    <definedName name="NIPLE_HG_12x4_6">#REF!</definedName>
    <definedName name="NIPLE_HG_12x4_7" localSheetId="0">#REF!</definedName>
    <definedName name="NIPLE_HG_12x4_7">#REF!</definedName>
    <definedName name="NIPLE_HG_12x4_8" localSheetId="0">#REF!</definedName>
    <definedName name="NIPLE_HG_12x4_8">#REF!</definedName>
    <definedName name="NIPLE_HG_12x4_9" localSheetId="0">#REF!</definedName>
    <definedName name="NIPLE_HG_12x4_9">#REF!</definedName>
    <definedName name="NIPLE_HG_34x4" localSheetId="0">#REF!</definedName>
    <definedName name="NIPLE_HG_34x4">#REF!</definedName>
    <definedName name="NIPLE_HG_34x4_10" localSheetId="0">#REF!</definedName>
    <definedName name="NIPLE_HG_34x4_10">#REF!</definedName>
    <definedName name="NIPLE_HG_34x4_11" localSheetId="0">#REF!</definedName>
    <definedName name="NIPLE_HG_34x4_11">#REF!</definedName>
    <definedName name="NIPLE_HG_34x4_6" localSheetId="0">#REF!</definedName>
    <definedName name="NIPLE_HG_34x4_6">#REF!</definedName>
    <definedName name="NIPLE_HG_34x4_7" localSheetId="0">#REF!</definedName>
    <definedName name="NIPLE_HG_34x4_7">#REF!</definedName>
    <definedName name="NIPLE_HG_34x4_8" localSheetId="0">#REF!</definedName>
    <definedName name="NIPLE_HG_34x4_8">#REF!</definedName>
    <definedName name="NIPLE_HG_34x4_9" localSheetId="0">#REF!</definedName>
    <definedName name="NIPLE_HG_34x4_9">#REF!</definedName>
    <definedName name="NUEVA" localSheetId="0">#REF!</definedName>
    <definedName name="NUEVA">#REF!</definedName>
    <definedName name="OPERADOR_GREADER" localSheetId="0">#REF!</definedName>
    <definedName name="OPERADOR_GREADER">#REF!</definedName>
    <definedName name="OPERADOR_GREADER_10" localSheetId="0">#REF!</definedName>
    <definedName name="OPERADOR_GREADER_10">#REF!</definedName>
    <definedName name="OPERADOR_GREADER_11" localSheetId="0">#REF!</definedName>
    <definedName name="OPERADOR_GREADER_11">#REF!</definedName>
    <definedName name="OPERADOR_GREADER_6" localSheetId="0">#REF!</definedName>
    <definedName name="OPERADOR_GREADER_6">#REF!</definedName>
    <definedName name="OPERADOR_GREADER_7" localSheetId="0">#REF!</definedName>
    <definedName name="OPERADOR_GREADER_7">#REF!</definedName>
    <definedName name="OPERADOR_GREADER_8" localSheetId="0">#REF!</definedName>
    <definedName name="OPERADOR_GREADER_8">#REF!</definedName>
    <definedName name="OPERADOR_GREADER_9" localSheetId="0">#REF!</definedName>
    <definedName name="OPERADOR_GREADER_9">#REF!</definedName>
    <definedName name="OPERADOR_PALA" localSheetId="0">#REF!</definedName>
    <definedName name="OPERADOR_PALA">#REF!</definedName>
    <definedName name="OPERADOR_PALA_10" localSheetId="0">#REF!</definedName>
    <definedName name="OPERADOR_PALA_10">#REF!</definedName>
    <definedName name="OPERADOR_PALA_11" localSheetId="0">#REF!</definedName>
    <definedName name="OPERADOR_PALA_11">#REF!</definedName>
    <definedName name="OPERADOR_PALA_6" localSheetId="0">#REF!</definedName>
    <definedName name="OPERADOR_PALA_6">#REF!</definedName>
    <definedName name="OPERADOR_PALA_7" localSheetId="0">#REF!</definedName>
    <definedName name="OPERADOR_PALA_7">#REF!</definedName>
    <definedName name="OPERADOR_PALA_8" localSheetId="0">#REF!</definedName>
    <definedName name="OPERADOR_PALA_8">#REF!</definedName>
    <definedName name="OPERADOR_PALA_9" localSheetId="0">#REF!</definedName>
    <definedName name="OPERADOR_PALA_9">#REF!</definedName>
    <definedName name="OPERADOR_TRACTOR" localSheetId="0">#REF!</definedName>
    <definedName name="OPERADOR_TRACTOR">#REF!</definedName>
    <definedName name="OPERADOR_TRACTOR_10" localSheetId="0">#REF!</definedName>
    <definedName name="OPERADOR_TRACTOR_10">#REF!</definedName>
    <definedName name="OPERADOR_TRACTOR_11" localSheetId="0">#REF!</definedName>
    <definedName name="OPERADOR_TRACTOR_11">#REF!</definedName>
    <definedName name="OPERADOR_TRACTOR_6" localSheetId="0">#REF!</definedName>
    <definedName name="OPERADOR_TRACTOR_6">#REF!</definedName>
    <definedName name="OPERADOR_TRACTOR_7" localSheetId="0">#REF!</definedName>
    <definedName name="OPERADOR_TRACTOR_7">#REF!</definedName>
    <definedName name="OPERADOR_TRACTOR_8" localSheetId="0">#REF!</definedName>
    <definedName name="OPERADOR_TRACTOR_8">#REF!</definedName>
    <definedName name="OPERADOR_TRACTOR_9" localSheetId="0">#REF!</definedName>
    <definedName name="OPERADOR_TRACTOR_9">#REF!</definedName>
    <definedName name="Operario_1ra" localSheetId="0">#REF!</definedName>
    <definedName name="Operario_1ra">#REF!</definedName>
    <definedName name="Operario_1ra_10" localSheetId="0">#REF!</definedName>
    <definedName name="Operario_1ra_10">#REF!</definedName>
    <definedName name="Operario_1ra_11" localSheetId="0">#REF!</definedName>
    <definedName name="Operario_1ra_11">#REF!</definedName>
    <definedName name="Operario_1ra_6" localSheetId="0">#REF!</definedName>
    <definedName name="Operario_1ra_6">#REF!</definedName>
    <definedName name="Operario_1ra_7" localSheetId="0">#REF!</definedName>
    <definedName name="Operario_1ra_7">#REF!</definedName>
    <definedName name="Operario_1ra_8" localSheetId="0">#REF!</definedName>
    <definedName name="Operario_1ra_8">#REF!</definedName>
    <definedName name="Operario_1ra_9" localSheetId="0">#REF!</definedName>
    <definedName name="Operario_1ra_9">#REF!</definedName>
    <definedName name="Operario_2da" localSheetId="0">#REF!</definedName>
    <definedName name="Operario_2da">#REF!</definedName>
    <definedName name="Operario_2da_10" localSheetId="0">#REF!</definedName>
    <definedName name="Operario_2da_10">#REF!</definedName>
    <definedName name="Operario_2da_11" localSheetId="0">#REF!</definedName>
    <definedName name="Operario_2da_11">#REF!</definedName>
    <definedName name="Operario_2da_6" localSheetId="0">#REF!</definedName>
    <definedName name="Operario_2da_6">#REF!</definedName>
    <definedName name="Operario_2da_7" localSheetId="0">#REF!</definedName>
    <definedName name="Operario_2da_7">#REF!</definedName>
    <definedName name="Operario_2da_8" localSheetId="0">#REF!</definedName>
    <definedName name="Operario_2da_8">#REF!</definedName>
    <definedName name="Operario_2da_9" localSheetId="0">#REF!</definedName>
    <definedName name="Operario_2da_9">#REF!</definedName>
    <definedName name="Operario_3ra" localSheetId="0">#REF!</definedName>
    <definedName name="Operario_3ra">#REF!</definedName>
    <definedName name="Operario_3ra_10" localSheetId="0">#REF!</definedName>
    <definedName name="Operario_3ra_10">#REF!</definedName>
    <definedName name="Operario_3ra_11" localSheetId="0">#REF!</definedName>
    <definedName name="Operario_3ra_11">#REF!</definedName>
    <definedName name="Operario_3ra_6" localSheetId="0">#REF!</definedName>
    <definedName name="Operario_3ra_6">#REF!</definedName>
    <definedName name="Operario_3ra_7" localSheetId="0">#REF!</definedName>
    <definedName name="Operario_3ra_7">#REF!</definedName>
    <definedName name="Operario_3ra_8" localSheetId="0">#REF!</definedName>
    <definedName name="Operario_3ra_8">#REF!</definedName>
    <definedName name="Operario_3ra_9" localSheetId="0">#REF!</definedName>
    <definedName name="Operario_3ra_9">#REF!</definedName>
    <definedName name="OPERARIOPRIMERA">[16]SALARIOS!$C$10</definedName>
    <definedName name="OXIGENO_CIL" localSheetId="0">#REF!</definedName>
    <definedName name="OXIGENO_CIL">#REF!</definedName>
    <definedName name="OXIGENO_CIL_10" localSheetId="0">#REF!</definedName>
    <definedName name="OXIGENO_CIL_10">#REF!</definedName>
    <definedName name="OXIGENO_CIL_11" localSheetId="0">#REF!</definedName>
    <definedName name="OXIGENO_CIL_11">#REF!</definedName>
    <definedName name="OXIGENO_CIL_6" localSheetId="0">#REF!</definedName>
    <definedName name="OXIGENO_CIL_6">#REF!</definedName>
    <definedName name="OXIGENO_CIL_7" localSheetId="0">#REF!</definedName>
    <definedName name="OXIGENO_CIL_7">#REF!</definedName>
    <definedName name="OXIGENO_CIL_8" localSheetId="0">#REF!</definedName>
    <definedName name="OXIGENO_CIL_8">#REF!</definedName>
    <definedName name="OXIGENO_CIL_9" localSheetId="0">#REF!</definedName>
    <definedName name="OXIGENO_CIL_9">#REF!</definedName>
    <definedName name="p" localSheetId="0">[20]peso!#REF!</definedName>
    <definedName name="p">[20]peso!#REF!</definedName>
    <definedName name="p_8" localSheetId="0">#REF!</definedName>
    <definedName name="p_8">#REF!</definedName>
    <definedName name="P1XE" localSheetId="0">#REF!</definedName>
    <definedName name="P1XE">#REF!</definedName>
    <definedName name="P1XE_6" localSheetId="0">#REF!</definedName>
    <definedName name="P1XE_6">#REF!</definedName>
    <definedName name="P1XT" localSheetId="0">#REF!</definedName>
    <definedName name="P1XT">#REF!</definedName>
    <definedName name="P1XT_6" localSheetId="0">#REF!</definedName>
    <definedName name="P1XT_6">#REF!</definedName>
    <definedName name="P1YE" localSheetId="0">#REF!</definedName>
    <definedName name="P1YE">#REF!</definedName>
    <definedName name="P1YE_6" localSheetId="0">#REF!</definedName>
    <definedName name="P1YE_6">#REF!</definedName>
    <definedName name="P1YT" localSheetId="0">#REF!</definedName>
    <definedName name="P1YT">#REF!</definedName>
    <definedName name="P1YT_6" localSheetId="0">#REF!</definedName>
    <definedName name="P1YT_6">#REF!</definedName>
    <definedName name="P2XE" localSheetId="0">#REF!</definedName>
    <definedName name="P2XE">#REF!</definedName>
    <definedName name="P2XE_6" localSheetId="0">#REF!</definedName>
    <definedName name="P2XE_6">#REF!</definedName>
    <definedName name="P2XT" localSheetId="0">#REF!</definedName>
    <definedName name="P2XT">#REF!</definedName>
    <definedName name="P2XT_6" localSheetId="0">#REF!</definedName>
    <definedName name="P2XT_6">#REF!</definedName>
    <definedName name="P2YE" localSheetId="0">#REF!</definedName>
    <definedName name="P2YE">#REF!</definedName>
    <definedName name="P2YE_6" localSheetId="0">#REF!</definedName>
    <definedName name="P2YE_6">#REF!</definedName>
    <definedName name="P3XE" localSheetId="0">#REF!</definedName>
    <definedName name="P3XE">#REF!</definedName>
    <definedName name="P3XE_6" localSheetId="0">#REF!</definedName>
    <definedName name="P3XE_6">#REF!</definedName>
    <definedName name="P3XT" localSheetId="0">#REF!</definedName>
    <definedName name="P3XT">#REF!</definedName>
    <definedName name="P3XT_6" localSheetId="0">#REF!</definedName>
    <definedName name="P3XT_6">#REF!</definedName>
    <definedName name="P3YE" localSheetId="0">#REF!</definedName>
    <definedName name="P3YE">#REF!</definedName>
    <definedName name="P3YE_6" localSheetId="0">#REF!</definedName>
    <definedName name="P3YE_6">#REF!</definedName>
    <definedName name="P3YT" localSheetId="0">#REF!</definedName>
    <definedName name="P3YT">#REF!</definedName>
    <definedName name="P3YT_6" localSheetId="0">#REF!</definedName>
    <definedName name="P3YT_6">#REF!</definedName>
    <definedName name="P4XE" localSheetId="0">#REF!</definedName>
    <definedName name="P4XE">#REF!</definedName>
    <definedName name="P4XE_6" localSheetId="0">#REF!</definedName>
    <definedName name="P4XE_6">#REF!</definedName>
    <definedName name="P4XT" localSheetId="0">#REF!</definedName>
    <definedName name="P4XT">#REF!</definedName>
    <definedName name="P4XT_6" localSheetId="0">#REF!</definedName>
    <definedName name="P4XT_6">#REF!</definedName>
    <definedName name="P4YE" localSheetId="0">#REF!</definedName>
    <definedName name="P4YE">#REF!</definedName>
    <definedName name="P4YE_6" localSheetId="0">#REF!</definedName>
    <definedName name="P4YE_6">#REF!</definedName>
    <definedName name="P4YT" localSheetId="0">#REF!</definedName>
    <definedName name="P4YT">#REF!</definedName>
    <definedName name="P4YT_6" localSheetId="0">#REF!</definedName>
    <definedName name="P4YT_6">#REF!</definedName>
    <definedName name="P5XE" localSheetId="0">#REF!</definedName>
    <definedName name="P5XE">#REF!</definedName>
    <definedName name="P5XE_6" localSheetId="0">#REF!</definedName>
    <definedName name="P5XE_6">#REF!</definedName>
    <definedName name="P5YE" localSheetId="0">#REF!</definedName>
    <definedName name="P5YE">#REF!</definedName>
    <definedName name="P5YE_6" localSheetId="0">#REF!</definedName>
    <definedName name="P5YE_6">#REF!</definedName>
    <definedName name="P5YT" localSheetId="0">#REF!</definedName>
    <definedName name="P5YT">#REF!</definedName>
    <definedName name="P5YT_6" localSheetId="0">#REF!</definedName>
    <definedName name="P5YT_6">#REF!</definedName>
    <definedName name="P6XE" localSheetId="0">#REF!</definedName>
    <definedName name="P6XE">#REF!</definedName>
    <definedName name="P6XE_6" localSheetId="0">#REF!</definedName>
    <definedName name="P6XE_6">#REF!</definedName>
    <definedName name="P6XT" localSheetId="0">#REF!</definedName>
    <definedName name="P6XT">#REF!</definedName>
    <definedName name="P6XT_6" localSheetId="0">#REF!</definedName>
    <definedName name="P6XT_6">#REF!</definedName>
    <definedName name="P6YE" localSheetId="0">#REF!</definedName>
    <definedName name="P6YE">#REF!</definedName>
    <definedName name="P6YE_6" localSheetId="0">#REF!</definedName>
    <definedName name="P6YE_6">#REF!</definedName>
    <definedName name="P6YT" localSheetId="0">#REF!</definedName>
    <definedName name="P6YT">#REF!</definedName>
    <definedName name="P6YT_6" localSheetId="0">#REF!</definedName>
    <definedName name="P6YT_6">#REF!</definedName>
    <definedName name="P7XE" localSheetId="0">#REF!</definedName>
    <definedName name="P7XE">#REF!</definedName>
    <definedName name="P7XE_6" localSheetId="0">#REF!</definedName>
    <definedName name="P7XE_6">#REF!</definedName>
    <definedName name="P7YE" localSheetId="0">#REF!</definedName>
    <definedName name="P7YE">#REF!</definedName>
    <definedName name="P7YE_6" localSheetId="0">#REF!</definedName>
    <definedName name="P7YE_6">#REF!</definedName>
    <definedName name="P7YT" localSheetId="0">#REF!</definedName>
    <definedName name="P7YT">#REF!</definedName>
    <definedName name="P7YT_6" localSheetId="0">#REF!</definedName>
    <definedName name="P7YT_6">#REF!</definedName>
    <definedName name="PALA" localSheetId="0">#REF!</definedName>
    <definedName name="PALA">#REF!</definedName>
    <definedName name="PALA_10" localSheetId="0">#REF!</definedName>
    <definedName name="PALA_10">#REF!</definedName>
    <definedName name="PALA_11" localSheetId="0">#REF!</definedName>
    <definedName name="PALA_11">#REF!</definedName>
    <definedName name="PALA_6" localSheetId="0">#REF!</definedName>
    <definedName name="PALA_6">#REF!</definedName>
    <definedName name="PALA_7" localSheetId="0">#REF!</definedName>
    <definedName name="PALA_7">#REF!</definedName>
    <definedName name="PALA_8" localSheetId="0">#REF!</definedName>
    <definedName name="PALA_8">#REF!</definedName>
    <definedName name="PALA_9" localSheetId="0">#REF!</definedName>
    <definedName name="PALA_9">#REF!</definedName>
    <definedName name="PALA_950" localSheetId="0">#REF!</definedName>
    <definedName name="PALA_950">#REF!</definedName>
    <definedName name="PALA_950_10" localSheetId="0">#REF!</definedName>
    <definedName name="PALA_950_10">#REF!</definedName>
    <definedName name="PALA_950_11" localSheetId="0">#REF!</definedName>
    <definedName name="PALA_950_11">#REF!</definedName>
    <definedName name="PALA_950_6" localSheetId="0">#REF!</definedName>
    <definedName name="PALA_950_6">#REF!</definedName>
    <definedName name="PALA_950_7" localSheetId="0">#REF!</definedName>
    <definedName name="PALA_950_7">#REF!</definedName>
    <definedName name="PALA_950_8" localSheetId="0">#REF!</definedName>
    <definedName name="PALA_950_8">#REF!</definedName>
    <definedName name="PALA_950_9" localSheetId="0">#REF!</definedName>
    <definedName name="PALA_950_9">#REF!</definedName>
    <definedName name="PANEL_DIST_24C" localSheetId="0">#REF!</definedName>
    <definedName name="PANEL_DIST_24C">#REF!</definedName>
    <definedName name="PANEL_DIST_24C_10" localSheetId="0">#REF!</definedName>
    <definedName name="PANEL_DIST_24C_10">#REF!</definedName>
    <definedName name="PANEL_DIST_24C_11" localSheetId="0">#REF!</definedName>
    <definedName name="PANEL_DIST_24C_11">#REF!</definedName>
    <definedName name="PANEL_DIST_24C_6" localSheetId="0">#REF!</definedName>
    <definedName name="PANEL_DIST_24C_6">#REF!</definedName>
    <definedName name="PANEL_DIST_24C_7" localSheetId="0">#REF!</definedName>
    <definedName name="PANEL_DIST_24C_7">#REF!</definedName>
    <definedName name="PANEL_DIST_24C_8" localSheetId="0">#REF!</definedName>
    <definedName name="PANEL_DIST_24C_8">#REF!</definedName>
    <definedName name="PANEL_DIST_24C_9" localSheetId="0">#REF!</definedName>
    <definedName name="PANEL_DIST_24C_9">#REF!</definedName>
    <definedName name="PANEL_DIST_32C" localSheetId="0">#REF!</definedName>
    <definedName name="PANEL_DIST_32C">#REF!</definedName>
    <definedName name="PANEL_DIST_32C_10" localSheetId="0">#REF!</definedName>
    <definedName name="PANEL_DIST_32C_10">#REF!</definedName>
    <definedName name="PANEL_DIST_32C_11" localSheetId="0">#REF!</definedName>
    <definedName name="PANEL_DIST_32C_11">#REF!</definedName>
    <definedName name="PANEL_DIST_32C_6" localSheetId="0">#REF!</definedName>
    <definedName name="PANEL_DIST_32C_6">#REF!</definedName>
    <definedName name="PANEL_DIST_32C_7" localSheetId="0">#REF!</definedName>
    <definedName name="PANEL_DIST_32C_7">#REF!</definedName>
    <definedName name="PANEL_DIST_32C_8" localSheetId="0">#REF!</definedName>
    <definedName name="PANEL_DIST_32C_8">#REF!</definedName>
    <definedName name="PANEL_DIST_32C_9" localSheetId="0">#REF!</definedName>
    <definedName name="PANEL_DIST_32C_9">#REF!</definedName>
    <definedName name="PANEL_DIST_4a8C" localSheetId="0">#REF!</definedName>
    <definedName name="PANEL_DIST_4a8C">#REF!</definedName>
    <definedName name="PANEL_DIST_4a8C_10" localSheetId="0">#REF!</definedName>
    <definedName name="PANEL_DIST_4a8C_10">#REF!</definedName>
    <definedName name="PANEL_DIST_4a8C_11" localSheetId="0">#REF!</definedName>
    <definedName name="PANEL_DIST_4a8C_11">#REF!</definedName>
    <definedName name="PANEL_DIST_4a8C_6" localSheetId="0">#REF!</definedName>
    <definedName name="PANEL_DIST_4a8C_6">#REF!</definedName>
    <definedName name="PANEL_DIST_4a8C_7" localSheetId="0">#REF!</definedName>
    <definedName name="PANEL_DIST_4a8C_7">#REF!</definedName>
    <definedName name="PANEL_DIST_4a8C_8" localSheetId="0">#REF!</definedName>
    <definedName name="PANEL_DIST_4a8C_8">#REF!</definedName>
    <definedName name="PANEL_DIST_4a8C_9" localSheetId="0">#REF!</definedName>
    <definedName name="PANEL_DIST_4a8C_9">#REF!</definedName>
    <definedName name="PanelDist_6a12_Circ_125a" localSheetId="0">#REF!</definedName>
    <definedName name="PanelDist_6a12_Circ_125a">#REF!</definedName>
    <definedName name="PanelDist_6a12_Circ_125a_10" localSheetId="0">#REF!</definedName>
    <definedName name="PanelDist_6a12_Circ_125a_10">#REF!</definedName>
    <definedName name="PanelDist_6a12_Circ_125a_11" localSheetId="0">#REF!</definedName>
    <definedName name="PanelDist_6a12_Circ_125a_11">#REF!</definedName>
    <definedName name="PanelDist_6a12_Circ_125a_6" localSheetId="0">#REF!</definedName>
    <definedName name="PanelDist_6a12_Circ_125a_6">#REF!</definedName>
    <definedName name="PanelDist_6a12_Circ_125a_7" localSheetId="0">#REF!</definedName>
    <definedName name="PanelDist_6a12_Circ_125a_7">#REF!</definedName>
    <definedName name="PanelDist_6a12_Circ_125a_8" localSheetId="0">#REF!</definedName>
    <definedName name="PanelDist_6a12_Circ_125a_8">#REF!</definedName>
    <definedName name="PanelDist_6a12_Circ_125a_9" localSheetId="0">#REF!</definedName>
    <definedName name="PanelDist_6a12_Circ_125a_9">#REF!</definedName>
    <definedName name="PARARRAYOS_9KV" localSheetId="0">#REF!</definedName>
    <definedName name="PARARRAYOS_9KV">#REF!</definedName>
    <definedName name="PARARRAYOS_9KV_10" localSheetId="0">#REF!</definedName>
    <definedName name="PARARRAYOS_9KV_10">#REF!</definedName>
    <definedName name="PARARRAYOS_9KV_11" localSheetId="0">#REF!</definedName>
    <definedName name="PARARRAYOS_9KV_11">#REF!</definedName>
    <definedName name="PARARRAYOS_9KV_6" localSheetId="0">#REF!</definedName>
    <definedName name="PARARRAYOS_9KV_6">#REF!</definedName>
    <definedName name="PARARRAYOS_9KV_7" localSheetId="0">#REF!</definedName>
    <definedName name="PARARRAYOS_9KV_7">#REF!</definedName>
    <definedName name="PARARRAYOS_9KV_8" localSheetId="0">#REF!</definedName>
    <definedName name="PARARRAYOS_9KV_8">#REF!</definedName>
    <definedName name="PARARRAYOS_9KV_9" localSheetId="0">#REF!</definedName>
    <definedName name="PARARRAYOS_9KV_9">#REF!</definedName>
    <definedName name="PEON" localSheetId="0">#REF!</definedName>
    <definedName name="PEON">#REF!</definedName>
    <definedName name="Peon_1">[6]MO!$B$11</definedName>
    <definedName name="Peon_1_10" localSheetId="0">#REF!</definedName>
    <definedName name="Peon_1_10">#REF!</definedName>
    <definedName name="Peon_1_11" localSheetId="0">#REF!</definedName>
    <definedName name="Peon_1_11">#REF!</definedName>
    <definedName name="Peon_1_5" localSheetId="0">#REF!</definedName>
    <definedName name="Peon_1_5">#REF!</definedName>
    <definedName name="Peon_1_6" localSheetId="0">#REF!</definedName>
    <definedName name="Peon_1_6">#REF!</definedName>
    <definedName name="Peon_1_7" localSheetId="0">#REF!</definedName>
    <definedName name="Peon_1_7">#REF!</definedName>
    <definedName name="Peon_1_8" localSheetId="0">#REF!</definedName>
    <definedName name="Peon_1_8">#REF!</definedName>
    <definedName name="Peon_1_9" localSheetId="0">#REF!</definedName>
    <definedName name="Peon_1_9">#REF!</definedName>
    <definedName name="Peon_6" localSheetId="0">#REF!</definedName>
    <definedName name="Peon_6">#REF!</definedName>
    <definedName name="Peon_Colchas">[12]MO!$B$11</definedName>
    <definedName name="PEONCARP" localSheetId="0">[10]INS!#REF!</definedName>
    <definedName name="PEONCARP">[10]INS!#REF!</definedName>
    <definedName name="PEONCARP_6" localSheetId="0">#REF!</definedName>
    <definedName name="PEONCARP_6">#REF!</definedName>
    <definedName name="PEONCARP_8" localSheetId="0">#REF!</definedName>
    <definedName name="PEONCARP_8">#REF!</definedName>
    <definedName name="PERFIL_CUADRADO_34">[12]INSU!$B$91</definedName>
    <definedName name="Pernos" localSheetId="0">#REF!</definedName>
    <definedName name="Pernos">#REF!</definedName>
    <definedName name="Pernos_6" localSheetId="0">#REF!</definedName>
    <definedName name="Pernos_6">#REF!</definedName>
    <definedName name="Pernos_8" localSheetId="0">#REF!</definedName>
    <definedName name="Pernos_8">#REF!</definedName>
    <definedName name="PICO" localSheetId="0">#REF!</definedName>
    <definedName name="PICO">#REF!</definedName>
    <definedName name="PICO_10" localSheetId="0">#REF!</definedName>
    <definedName name="PICO_10">#REF!</definedName>
    <definedName name="PICO_11" localSheetId="0">#REF!</definedName>
    <definedName name="PICO_11">#REF!</definedName>
    <definedName name="PICO_6" localSheetId="0">#REF!</definedName>
    <definedName name="PICO_6">#REF!</definedName>
    <definedName name="PICO_7" localSheetId="0">#REF!</definedName>
    <definedName name="PICO_7">#REF!</definedName>
    <definedName name="PICO_8" localSheetId="0">#REF!</definedName>
    <definedName name="PICO_8">#REF!</definedName>
    <definedName name="PICO_9" localSheetId="0">#REF!</definedName>
    <definedName name="PICO_9">#REF!</definedName>
    <definedName name="PIEDRA" localSheetId="0">#REF!</definedName>
    <definedName name="PIEDRA">#REF!</definedName>
    <definedName name="PIEDRA_10" localSheetId="0">#REF!</definedName>
    <definedName name="PIEDRA_10">#REF!</definedName>
    <definedName name="PIEDRA_11" localSheetId="0">#REF!</definedName>
    <definedName name="PIEDRA_11">#REF!</definedName>
    <definedName name="PIEDRA_6" localSheetId="0">#REF!</definedName>
    <definedName name="PIEDRA_6">#REF!</definedName>
    <definedName name="PIEDRA_7" localSheetId="0">#REF!</definedName>
    <definedName name="PIEDRA_7">#REF!</definedName>
    <definedName name="PIEDRA_8" localSheetId="0">#REF!</definedName>
    <definedName name="PIEDRA_8">#REF!</definedName>
    <definedName name="PIEDRA_9" localSheetId="0">#REF!</definedName>
    <definedName name="PIEDRA_9">#REF!</definedName>
    <definedName name="PIEDRA_GAVIONES" localSheetId="0">#REF!</definedName>
    <definedName name="PIEDRA_GAVIONES">#REF!</definedName>
    <definedName name="PIEDRA_GAVIONES_10" localSheetId="0">#REF!</definedName>
    <definedName name="PIEDRA_GAVIONES_10">#REF!</definedName>
    <definedName name="PIEDRA_GAVIONES_11" localSheetId="0">#REF!</definedName>
    <definedName name="PIEDRA_GAVIONES_11">#REF!</definedName>
    <definedName name="PIEDRA_GAVIONES_6" localSheetId="0">#REF!</definedName>
    <definedName name="PIEDRA_GAVIONES_6">#REF!</definedName>
    <definedName name="PIEDRA_GAVIONES_7" localSheetId="0">#REF!</definedName>
    <definedName name="PIEDRA_GAVIONES_7">#REF!</definedName>
    <definedName name="PIEDRA_GAVIONES_8" localSheetId="0">#REF!</definedName>
    <definedName name="PIEDRA_GAVIONES_8">#REF!</definedName>
    <definedName name="PIEDRA_GAVIONES_9" localSheetId="0">#REF!</definedName>
    <definedName name="PIEDRA_GAVIONES_9">#REF!</definedName>
    <definedName name="PINO">[16]INS!$D$770</definedName>
    <definedName name="PINTURA_ACR_COLOR_PREPARADO" localSheetId="0">#REF!</definedName>
    <definedName name="PINTURA_ACR_COLOR_PREPARADO">#REF!</definedName>
    <definedName name="PINTURA_ACR_COLOR_PREPARADO_10" localSheetId="0">#REF!</definedName>
    <definedName name="PINTURA_ACR_COLOR_PREPARADO_10">#REF!</definedName>
    <definedName name="PINTURA_ACR_COLOR_PREPARADO_11" localSheetId="0">#REF!</definedName>
    <definedName name="PINTURA_ACR_COLOR_PREPARADO_11">#REF!</definedName>
    <definedName name="PINTURA_ACR_COLOR_PREPARADO_6" localSheetId="0">#REF!</definedName>
    <definedName name="PINTURA_ACR_COLOR_PREPARADO_6">#REF!</definedName>
    <definedName name="PINTURA_ACR_COLOR_PREPARADO_7" localSheetId="0">#REF!</definedName>
    <definedName name="PINTURA_ACR_COLOR_PREPARADO_7">#REF!</definedName>
    <definedName name="PINTURA_ACR_COLOR_PREPARADO_8" localSheetId="0">#REF!</definedName>
    <definedName name="PINTURA_ACR_COLOR_PREPARADO_8">#REF!</definedName>
    <definedName name="PINTURA_ACR_COLOR_PREPARADO_9" localSheetId="0">#REF!</definedName>
    <definedName name="PINTURA_ACR_COLOR_PREPARADO_9">#REF!</definedName>
    <definedName name="PINTURA_ACR_EXT" localSheetId="0">#REF!</definedName>
    <definedName name="PINTURA_ACR_EXT">#REF!</definedName>
    <definedName name="PINTURA_ACR_EXT_10" localSheetId="0">#REF!</definedName>
    <definedName name="PINTURA_ACR_EXT_10">#REF!</definedName>
    <definedName name="PINTURA_ACR_EXT_11" localSheetId="0">#REF!</definedName>
    <definedName name="PINTURA_ACR_EXT_11">#REF!</definedName>
    <definedName name="PINTURA_ACR_EXT_6" localSheetId="0">#REF!</definedName>
    <definedName name="PINTURA_ACR_EXT_6">#REF!</definedName>
    <definedName name="PINTURA_ACR_EXT_7" localSheetId="0">#REF!</definedName>
    <definedName name="PINTURA_ACR_EXT_7">#REF!</definedName>
    <definedName name="PINTURA_ACR_EXT_8" localSheetId="0">#REF!</definedName>
    <definedName name="PINTURA_ACR_EXT_8">#REF!</definedName>
    <definedName name="PINTURA_ACR_EXT_9" localSheetId="0">#REF!</definedName>
    <definedName name="PINTURA_ACR_EXT_9">#REF!</definedName>
    <definedName name="PINTURA_ACR_INT" localSheetId="0">#REF!</definedName>
    <definedName name="PINTURA_ACR_INT">#REF!</definedName>
    <definedName name="PINTURA_ACR_INT_10" localSheetId="0">#REF!</definedName>
    <definedName name="PINTURA_ACR_INT_10">#REF!</definedName>
    <definedName name="PINTURA_ACR_INT_11" localSheetId="0">#REF!</definedName>
    <definedName name="PINTURA_ACR_INT_11">#REF!</definedName>
    <definedName name="PINTURA_ACR_INT_6" localSheetId="0">#REF!</definedName>
    <definedName name="PINTURA_ACR_INT_6">#REF!</definedName>
    <definedName name="PINTURA_ACR_INT_7" localSheetId="0">#REF!</definedName>
    <definedName name="PINTURA_ACR_INT_7">#REF!</definedName>
    <definedName name="PINTURA_ACR_INT_8" localSheetId="0">#REF!</definedName>
    <definedName name="PINTURA_ACR_INT_8">#REF!</definedName>
    <definedName name="PINTURA_ACR_INT_9" localSheetId="0">#REF!</definedName>
    <definedName name="PINTURA_ACR_INT_9">#REF!</definedName>
    <definedName name="PINTURA_BASE" localSheetId="0">#REF!</definedName>
    <definedName name="PINTURA_BASE">#REF!</definedName>
    <definedName name="PINTURA_BASE_10" localSheetId="0">#REF!</definedName>
    <definedName name="PINTURA_BASE_10">#REF!</definedName>
    <definedName name="PINTURA_BASE_11" localSheetId="0">#REF!</definedName>
    <definedName name="PINTURA_BASE_11">#REF!</definedName>
    <definedName name="PINTURA_BASE_6" localSheetId="0">#REF!</definedName>
    <definedName name="PINTURA_BASE_6">#REF!</definedName>
    <definedName name="PINTURA_BASE_7" localSheetId="0">#REF!</definedName>
    <definedName name="PINTURA_BASE_7">#REF!</definedName>
    <definedName name="PINTURA_BASE_8" localSheetId="0">#REF!</definedName>
    <definedName name="PINTURA_BASE_8">#REF!</definedName>
    <definedName name="PINTURA_BASE_9" localSheetId="0">#REF!</definedName>
    <definedName name="PINTURA_BASE_9">#REF!</definedName>
    <definedName name="PINTURA_MANTENIMIENTO" localSheetId="0">#REF!</definedName>
    <definedName name="PINTURA_MANTENIMIENTO">#REF!</definedName>
    <definedName name="PINTURA_MANTENIMIENTO_10" localSheetId="0">#REF!</definedName>
    <definedName name="PINTURA_MANTENIMIENTO_10">#REF!</definedName>
    <definedName name="PINTURA_MANTENIMIENTO_11" localSheetId="0">#REF!</definedName>
    <definedName name="PINTURA_MANTENIMIENTO_11">#REF!</definedName>
    <definedName name="PINTURA_MANTENIMIENTO_6" localSheetId="0">#REF!</definedName>
    <definedName name="PINTURA_MANTENIMIENTO_6">#REF!</definedName>
    <definedName name="PINTURA_MANTENIMIENTO_7" localSheetId="0">#REF!</definedName>
    <definedName name="PINTURA_MANTENIMIENTO_7">#REF!</definedName>
    <definedName name="PINTURA_MANTENIMIENTO_8" localSheetId="0">#REF!</definedName>
    <definedName name="PINTURA_MANTENIMIENTO_8">#REF!</definedName>
    <definedName name="PINTURA_MANTENIMIENTO_9" localSheetId="0">#REF!</definedName>
    <definedName name="PINTURA_MANTENIMIENTO_9">#REF!</definedName>
    <definedName name="PINTURA_OXIDO_ROJO" localSheetId="0">#REF!</definedName>
    <definedName name="PINTURA_OXIDO_ROJO">#REF!</definedName>
    <definedName name="PINTURA_OXIDO_ROJO_10" localSheetId="0">#REF!</definedName>
    <definedName name="PINTURA_OXIDO_ROJO_10">#REF!</definedName>
    <definedName name="PINTURA_OXIDO_ROJO_11" localSheetId="0">#REF!</definedName>
    <definedName name="PINTURA_OXIDO_ROJO_11">#REF!</definedName>
    <definedName name="PINTURA_OXIDO_ROJO_6" localSheetId="0">#REF!</definedName>
    <definedName name="PINTURA_OXIDO_ROJO_6">#REF!</definedName>
    <definedName name="PINTURA_OXIDO_ROJO_7" localSheetId="0">#REF!</definedName>
    <definedName name="PINTURA_OXIDO_ROJO_7">#REF!</definedName>
    <definedName name="PINTURA_OXIDO_ROJO_8" localSheetId="0">#REF!</definedName>
    <definedName name="PINTURA_OXIDO_ROJO_8">#REF!</definedName>
    <definedName name="PINTURA_OXIDO_ROJO_9" localSheetId="0">#REF!</definedName>
    <definedName name="PINTURA_OXIDO_ROJO_9">#REF!</definedName>
    <definedName name="PISO_GRANITO_FONDO_BCO">[12]INSU!$B$103</definedName>
    <definedName name="PLANTA_ELECTRICA" localSheetId="0">#REF!</definedName>
    <definedName name="PLANTA_ELECTRICA">#REF!</definedName>
    <definedName name="PLANTA_ELECTRICA_10" localSheetId="0">#REF!</definedName>
    <definedName name="PLANTA_ELECTRICA_10">#REF!</definedName>
    <definedName name="PLANTA_ELECTRICA_11" localSheetId="0">#REF!</definedName>
    <definedName name="PLANTA_ELECTRICA_11">#REF!</definedName>
    <definedName name="PLANTA_ELECTRICA_6" localSheetId="0">#REF!</definedName>
    <definedName name="PLANTA_ELECTRICA_6">#REF!</definedName>
    <definedName name="PLANTA_ELECTRICA_7" localSheetId="0">#REF!</definedName>
    <definedName name="PLANTA_ELECTRICA_7">#REF!</definedName>
    <definedName name="PLANTA_ELECTRICA_8" localSheetId="0">#REF!</definedName>
    <definedName name="PLANTA_ELECTRICA_8">#REF!</definedName>
    <definedName name="PLANTA_ELECTRICA_9" localSheetId="0">#REF!</definedName>
    <definedName name="PLANTA_ELECTRICA_9">#REF!</definedName>
    <definedName name="PLASTICO">[12]INSU!$B$90</definedName>
    <definedName name="PLIGADORA2">[10]INS!$D$563</definedName>
    <definedName name="PLIGADORA2_6" localSheetId="0">#REF!</definedName>
    <definedName name="PLIGADORA2_6">#REF!</definedName>
    <definedName name="PLOMERO" localSheetId="0">[10]INS!#REF!</definedName>
    <definedName name="PLOMERO">[10]INS!#REF!</definedName>
    <definedName name="PLOMERO_6" localSheetId="0">#REF!</definedName>
    <definedName name="PLOMERO_6">#REF!</definedName>
    <definedName name="PLOMERO_8" localSheetId="0">#REF!</definedName>
    <definedName name="PLOMERO_8">#REF!</definedName>
    <definedName name="PLOMERO_SOLDADOR" localSheetId="0">#REF!</definedName>
    <definedName name="PLOMERO_SOLDADOR">#REF!</definedName>
    <definedName name="PLOMERO_SOLDADOR_10" localSheetId="0">#REF!</definedName>
    <definedName name="PLOMERO_SOLDADOR_10">#REF!</definedName>
    <definedName name="PLOMERO_SOLDADOR_11" localSheetId="0">#REF!</definedName>
    <definedName name="PLOMERO_SOLDADOR_11">#REF!</definedName>
    <definedName name="PLOMERO_SOLDADOR_6" localSheetId="0">#REF!</definedName>
    <definedName name="PLOMERO_SOLDADOR_6">#REF!</definedName>
    <definedName name="PLOMERO_SOLDADOR_7" localSheetId="0">#REF!</definedName>
    <definedName name="PLOMERO_SOLDADOR_7">#REF!</definedName>
    <definedName name="PLOMERO_SOLDADOR_8" localSheetId="0">#REF!</definedName>
    <definedName name="PLOMERO_SOLDADOR_8">#REF!</definedName>
    <definedName name="PLOMERO_SOLDADOR_9" localSheetId="0">#REF!</definedName>
    <definedName name="PLOMERO_SOLDADOR_9">#REF!</definedName>
    <definedName name="PLOMEROAYUDANTE" localSheetId="0">[10]INS!#REF!</definedName>
    <definedName name="PLOMEROAYUDANTE">[10]INS!#REF!</definedName>
    <definedName name="PLOMEROAYUDANTE_6" localSheetId="0">#REF!</definedName>
    <definedName name="PLOMEROAYUDANTE_6">#REF!</definedName>
    <definedName name="PLOMEROAYUDANTE_8" localSheetId="0">#REF!</definedName>
    <definedName name="PLOMEROAYUDANTE_8">#REF!</definedName>
    <definedName name="PLOMEROOFICIAL" localSheetId="0">[10]INS!#REF!</definedName>
    <definedName name="PLOMEROOFICIAL">[10]INS!#REF!</definedName>
    <definedName name="PLOMEROOFICIAL_6" localSheetId="0">#REF!</definedName>
    <definedName name="PLOMEROOFICIAL_6">#REF!</definedName>
    <definedName name="PLOMEROOFICIAL_8" localSheetId="0">#REF!</definedName>
    <definedName name="PLOMEROOFICIAL_8">#REF!</definedName>
    <definedName name="PLYWOOD_34_2CARAS">[6]INSU!$D$133</definedName>
    <definedName name="PLYWOOD_34_2CARAS_10" localSheetId="0">#REF!</definedName>
    <definedName name="PLYWOOD_34_2CARAS_10">#REF!</definedName>
    <definedName name="PLYWOOD_34_2CARAS_11" localSheetId="0">#REF!</definedName>
    <definedName name="PLYWOOD_34_2CARAS_11">#REF!</definedName>
    <definedName name="PLYWOOD_34_2CARAS_5" localSheetId="0">#REF!</definedName>
    <definedName name="PLYWOOD_34_2CARAS_5">#REF!</definedName>
    <definedName name="PLYWOOD_34_2CARAS_6" localSheetId="0">#REF!</definedName>
    <definedName name="PLYWOOD_34_2CARAS_6">#REF!</definedName>
    <definedName name="PLYWOOD_34_2CARAS_7" localSheetId="0">#REF!</definedName>
    <definedName name="PLYWOOD_34_2CARAS_7">#REF!</definedName>
    <definedName name="PLYWOOD_34_2CARAS_8" localSheetId="0">#REF!</definedName>
    <definedName name="PLYWOOD_34_2CARAS_8">#REF!</definedName>
    <definedName name="PLYWOOD_34_2CARAS_9" localSheetId="0">#REF!</definedName>
    <definedName name="PLYWOOD_34_2CARAS_9">#REF!</definedName>
    <definedName name="pmadera2162" localSheetId="0">[14]precios!#REF!</definedName>
    <definedName name="pmadera2162">[14]precios!#REF!</definedName>
    <definedName name="pmadera2162_8" localSheetId="0">#REF!</definedName>
    <definedName name="pmadera2162_8">#REF!</definedName>
    <definedName name="po">[21]PRESUPUESTO!$O$9:$O$236</definedName>
    <definedName name="POSTE_HA_25_CUAD" localSheetId="0">#REF!</definedName>
    <definedName name="POSTE_HA_25_CUAD">#REF!</definedName>
    <definedName name="POSTE_HA_25_CUAD_10" localSheetId="0">#REF!</definedName>
    <definedName name="POSTE_HA_25_CUAD_10">#REF!</definedName>
    <definedName name="POSTE_HA_25_CUAD_11" localSheetId="0">#REF!</definedName>
    <definedName name="POSTE_HA_25_CUAD_11">#REF!</definedName>
    <definedName name="POSTE_HA_25_CUAD_6" localSheetId="0">#REF!</definedName>
    <definedName name="POSTE_HA_25_CUAD_6">#REF!</definedName>
    <definedName name="POSTE_HA_25_CUAD_7" localSheetId="0">#REF!</definedName>
    <definedName name="POSTE_HA_25_CUAD_7">#REF!</definedName>
    <definedName name="POSTE_HA_25_CUAD_8" localSheetId="0">#REF!</definedName>
    <definedName name="POSTE_HA_25_CUAD_8">#REF!</definedName>
    <definedName name="POSTE_HA_25_CUAD_9" localSheetId="0">#REF!</definedName>
    <definedName name="POSTE_HA_25_CUAD_9">#REF!</definedName>
    <definedName name="POSTE_HA_30_CUAD" localSheetId="0">#REF!</definedName>
    <definedName name="POSTE_HA_30_CUAD">#REF!</definedName>
    <definedName name="POSTE_HA_30_CUAD_10" localSheetId="0">#REF!</definedName>
    <definedName name="POSTE_HA_30_CUAD_10">#REF!</definedName>
    <definedName name="POSTE_HA_30_CUAD_11" localSheetId="0">#REF!</definedName>
    <definedName name="POSTE_HA_30_CUAD_11">#REF!</definedName>
    <definedName name="POSTE_HA_30_CUAD_6" localSheetId="0">#REF!</definedName>
    <definedName name="POSTE_HA_30_CUAD_6">#REF!</definedName>
    <definedName name="POSTE_HA_30_CUAD_7" localSheetId="0">#REF!</definedName>
    <definedName name="POSTE_HA_30_CUAD_7">#REF!</definedName>
    <definedName name="POSTE_HA_30_CUAD_8" localSheetId="0">#REF!</definedName>
    <definedName name="POSTE_HA_30_CUAD_8">#REF!</definedName>
    <definedName name="POSTE_HA_30_CUAD_9" localSheetId="0">#REF!</definedName>
    <definedName name="POSTE_HA_30_CUAD_9">#REF!</definedName>
    <definedName name="POSTE_HA_35_CUAD" localSheetId="0">#REF!</definedName>
    <definedName name="POSTE_HA_35_CUAD">#REF!</definedName>
    <definedName name="POSTE_HA_35_CUAD_10" localSheetId="0">#REF!</definedName>
    <definedName name="POSTE_HA_35_CUAD_10">#REF!</definedName>
    <definedName name="POSTE_HA_35_CUAD_11" localSheetId="0">#REF!</definedName>
    <definedName name="POSTE_HA_35_CUAD_11">#REF!</definedName>
    <definedName name="POSTE_HA_35_CUAD_6" localSheetId="0">#REF!</definedName>
    <definedName name="POSTE_HA_35_CUAD_6">#REF!</definedName>
    <definedName name="POSTE_HA_35_CUAD_7" localSheetId="0">#REF!</definedName>
    <definedName name="POSTE_HA_35_CUAD_7">#REF!</definedName>
    <definedName name="POSTE_HA_35_CUAD_8" localSheetId="0">#REF!</definedName>
    <definedName name="POSTE_HA_35_CUAD_8">#REF!</definedName>
    <definedName name="POSTE_HA_35_CUAD_9" localSheetId="0">#REF!</definedName>
    <definedName name="POSTE_HA_35_CUAD_9">#REF!</definedName>
    <definedName name="POSTE_HA_40_CUAD" localSheetId="0">#REF!</definedName>
    <definedName name="POSTE_HA_40_CUAD">#REF!</definedName>
    <definedName name="POSTE_HA_40_CUAD_10" localSheetId="0">#REF!</definedName>
    <definedName name="POSTE_HA_40_CUAD_10">#REF!</definedName>
    <definedName name="POSTE_HA_40_CUAD_11" localSheetId="0">#REF!</definedName>
    <definedName name="POSTE_HA_40_CUAD_11">#REF!</definedName>
    <definedName name="POSTE_HA_40_CUAD_6" localSheetId="0">#REF!</definedName>
    <definedName name="POSTE_HA_40_CUAD_6">#REF!</definedName>
    <definedName name="POSTE_HA_40_CUAD_7" localSheetId="0">#REF!</definedName>
    <definedName name="POSTE_HA_40_CUAD_7">#REF!</definedName>
    <definedName name="POSTE_HA_40_CUAD_8" localSheetId="0">#REF!</definedName>
    <definedName name="POSTE_HA_40_CUAD_8">#REF!</definedName>
    <definedName name="POSTE_HA_40_CUAD_9" localSheetId="0">#REF!</definedName>
    <definedName name="POSTE_HA_40_CUAD_9">#REF!</definedName>
    <definedName name="PREC._UNITARIO">#N/A</definedName>
    <definedName name="PREC._UNITARIO_6">NA()</definedName>
    <definedName name="precios">[22]Precios!$A$4:$F$1576</definedName>
    <definedName name="premodificado">#REF!</definedName>
    <definedName name="PRESUPUESTO">#N/A</definedName>
    <definedName name="PRESUPUESTO_6">NA()</definedName>
    <definedName name="PUERTA_PANEL_PINO" localSheetId="0">#REF!</definedName>
    <definedName name="PUERTA_PANEL_PINO">#REF!</definedName>
    <definedName name="PUERTA_PANEL_PINO_10" localSheetId="0">#REF!</definedName>
    <definedName name="PUERTA_PANEL_PINO_10">#REF!</definedName>
    <definedName name="PUERTA_PANEL_PINO_11" localSheetId="0">#REF!</definedName>
    <definedName name="PUERTA_PANEL_PINO_11">#REF!</definedName>
    <definedName name="PUERTA_PANEL_PINO_6" localSheetId="0">#REF!</definedName>
    <definedName name="PUERTA_PANEL_PINO_6">#REF!</definedName>
    <definedName name="PUERTA_PANEL_PINO_7" localSheetId="0">#REF!</definedName>
    <definedName name="PUERTA_PANEL_PINO_7">#REF!</definedName>
    <definedName name="PUERTA_PANEL_PINO_8" localSheetId="0">#REF!</definedName>
    <definedName name="PUERTA_PANEL_PINO_8">#REF!</definedName>
    <definedName name="PUERTA_PANEL_PINO_9" localSheetId="0">#REF!</definedName>
    <definedName name="PUERTA_PANEL_PINO_9">#REF!</definedName>
    <definedName name="PUERTA_PLYWOOD" localSheetId="0">#REF!</definedName>
    <definedName name="PUERTA_PLYWOOD">#REF!</definedName>
    <definedName name="PUERTA_PLYWOOD_10" localSheetId="0">#REF!</definedName>
    <definedName name="PUERTA_PLYWOOD_10">#REF!</definedName>
    <definedName name="PUERTA_PLYWOOD_11" localSheetId="0">#REF!</definedName>
    <definedName name="PUERTA_PLYWOOD_11">#REF!</definedName>
    <definedName name="PUERTA_PLYWOOD_6" localSheetId="0">#REF!</definedName>
    <definedName name="PUERTA_PLYWOOD_6">#REF!</definedName>
    <definedName name="PUERTA_PLYWOOD_7" localSheetId="0">#REF!</definedName>
    <definedName name="PUERTA_PLYWOOD_7">#REF!</definedName>
    <definedName name="PUERTA_PLYWOOD_8" localSheetId="0">#REF!</definedName>
    <definedName name="PUERTA_PLYWOOD_8">#REF!</definedName>
    <definedName name="PUERTA_PLYWOOD_9" localSheetId="0">#REF!</definedName>
    <definedName name="PUERTA_PLYWOOD_9">#REF!</definedName>
    <definedName name="PULIDO_Y_BRILLADO_ESCALON" localSheetId="0">#REF!</definedName>
    <definedName name="PULIDO_Y_BRILLADO_ESCALON">#REF!</definedName>
    <definedName name="PULIDO_Y_BRILLADO_ESCALON_10" localSheetId="0">#REF!</definedName>
    <definedName name="PULIDO_Y_BRILLADO_ESCALON_10">#REF!</definedName>
    <definedName name="PULIDO_Y_BRILLADO_ESCALON_11" localSheetId="0">#REF!</definedName>
    <definedName name="PULIDO_Y_BRILLADO_ESCALON_11">#REF!</definedName>
    <definedName name="PULIDO_Y_BRILLADO_ESCALON_6" localSheetId="0">#REF!</definedName>
    <definedName name="PULIDO_Y_BRILLADO_ESCALON_6">#REF!</definedName>
    <definedName name="PULIDO_Y_BRILLADO_ESCALON_7" localSheetId="0">#REF!</definedName>
    <definedName name="PULIDO_Y_BRILLADO_ESCALON_7">#REF!</definedName>
    <definedName name="PULIDO_Y_BRILLADO_ESCALON_8" localSheetId="0">#REF!</definedName>
    <definedName name="PULIDO_Y_BRILLADO_ESCALON_8">#REF!</definedName>
    <definedName name="PULIDO_Y_BRILLADO_ESCALON_9" localSheetId="0">#REF!</definedName>
    <definedName name="PULIDO_Y_BRILLADO_ESCALON_9">#REF!</definedName>
    <definedName name="PULIDOyBRILLADO_TC" localSheetId="0">#REF!</definedName>
    <definedName name="PULIDOyBRILLADO_TC">#REF!</definedName>
    <definedName name="PULIDOyBRILLADO_TC_10" localSheetId="0">#REF!</definedName>
    <definedName name="PULIDOyBRILLADO_TC_10">#REF!</definedName>
    <definedName name="PULIDOyBRILLADO_TC_11" localSheetId="0">#REF!</definedName>
    <definedName name="PULIDOyBRILLADO_TC_11">#REF!</definedName>
    <definedName name="PULIDOyBRILLADO_TC_6" localSheetId="0">#REF!</definedName>
    <definedName name="PULIDOyBRILLADO_TC_6">#REF!</definedName>
    <definedName name="PULIDOyBRILLADO_TC_7" localSheetId="0">#REF!</definedName>
    <definedName name="PULIDOyBRILLADO_TC_7">#REF!</definedName>
    <definedName name="PULIDOyBRILLADO_TC_8" localSheetId="0">#REF!</definedName>
    <definedName name="PULIDOyBRILLADO_TC_8">#REF!</definedName>
    <definedName name="PULIDOyBRILLADO_TC_9" localSheetId="0">#REF!</definedName>
    <definedName name="PULIDOyBRILLADO_TC_9">#REF!</definedName>
    <definedName name="PWINCHE2000K">[10]INS!$D$568</definedName>
    <definedName name="PWINCHE2000K_6" localSheetId="0">#REF!</definedName>
    <definedName name="PWINCHE2000K_6">#REF!</definedName>
    <definedName name="Q">[2]CUB02!$W$1:$W$8</definedName>
    <definedName name="Q_10" localSheetId="0">#REF!</definedName>
    <definedName name="Q_10">#REF!</definedName>
    <definedName name="Q_11" localSheetId="0">#REF!</definedName>
    <definedName name="Q_11">#REF!</definedName>
    <definedName name="Q_5" localSheetId="0">#REF!</definedName>
    <definedName name="Q_5">#REF!</definedName>
    <definedName name="Q_6" localSheetId="0">#REF!</definedName>
    <definedName name="Q_6">#REF!</definedName>
    <definedName name="Q_7" localSheetId="0">#REF!</definedName>
    <definedName name="Q_7">#REF!</definedName>
    <definedName name="Q_8" localSheetId="0">#REF!</definedName>
    <definedName name="Q_8">#REF!</definedName>
    <definedName name="Q_9" localSheetId="0">#REF!</definedName>
    <definedName name="Q_9">#REF!</definedName>
    <definedName name="QQ" localSheetId="0">[23]INS!#REF!</definedName>
    <definedName name="QQ">[23]INS!#REF!</definedName>
    <definedName name="QQQ" localSheetId="0">[4]M.O.!#REF!</definedName>
    <definedName name="QQQ">[4]M.O.!#REF!</definedName>
    <definedName name="QQQQ" localSheetId="0">#REF!</definedName>
    <definedName name="QQQQ">#REF!</definedName>
    <definedName name="QQQQQ" localSheetId="0">#REF!</definedName>
    <definedName name="QQQQQ">#REF!</definedName>
    <definedName name="qw">[21]PRESUPUESTO!$M$10:$AH$731</definedName>
    <definedName name="qwe">[6]INSU!$D$133</definedName>
    <definedName name="qwe_6" localSheetId="0">#REF!</definedName>
    <definedName name="qwe_6">#REF!</definedName>
    <definedName name="RASTRILLO" localSheetId="0">#REF!</definedName>
    <definedName name="RASTRILLO">#REF!</definedName>
    <definedName name="RASTRILLO_10" localSheetId="0">#REF!</definedName>
    <definedName name="RASTRILLO_10">#REF!</definedName>
    <definedName name="RASTRILLO_11" localSheetId="0">#REF!</definedName>
    <definedName name="RASTRILLO_11">#REF!</definedName>
    <definedName name="RASTRILLO_6" localSheetId="0">#REF!</definedName>
    <definedName name="RASTRILLO_6">#REF!</definedName>
    <definedName name="RASTRILLO_7" localSheetId="0">#REF!</definedName>
    <definedName name="RASTRILLO_7">#REF!</definedName>
    <definedName name="RASTRILLO_8" localSheetId="0">#REF!</definedName>
    <definedName name="RASTRILLO_8">#REF!</definedName>
    <definedName name="RASTRILLO_9" localSheetId="0">#REF!</definedName>
    <definedName name="RASTRILLO_9">#REF!</definedName>
    <definedName name="REAL" localSheetId="0">#REF!</definedName>
    <definedName name="REAL">#REF!</definedName>
    <definedName name="REDUCCION_BUSHING_HG_12x38" localSheetId="0">#REF!</definedName>
    <definedName name="REDUCCION_BUSHING_HG_12x38">#REF!</definedName>
    <definedName name="REDUCCION_BUSHING_HG_12x38_10" localSheetId="0">#REF!</definedName>
    <definedName name="REDUCCION_BUSHING_HG_12x38_10">#REF!</definedName>
    <definedName name="REDUCCION_BUSHING_HG_12x38_11" localSheetId="0">#REF!</definedName>
    <definedName name="REDUCCION_BUSHING_HG_12x38_11">#REF!</definedName>
    <definedName name="REDUCCION_BUSHING_HG_12x38_6" localSheetId="0">#REF!</definedName>
    <definedName name="REDUCCION_BUSHING_HG_12x38_6">#REF!</definedName>
    <definedName name="REDUCCION_BUSHING_HG_12x38_7" localSheetId="0">#REF!</definedName>
    <definedName name="REDUCCION_BUSHING_HG_12x38_7">#REF!</definedName>
    <definedName name="REDUCCION_BUSHING_HG_12x38_8" localSheetId="0">#REF!</definedName>
    <definedName name="REDUCCION_BUSHING_HG_12x38_8">#REF!</definedName>
    <definedName name="REDUCCION_BUSHING_HG_12x38_9" localSheetId="0">#REF!</definedName>
    <definedName name="REDUCCION_BUSHING_HG_12x38_9">#REF!</definedName>
    <definedName name="REDUCCION_PVC_34a12" localSheetId="0">#REF!</definedName>
    <definedName name="REDUCCION_PVC_34a12">#REF!</definedName>
    <definedName name="REDUCCION_PVC_34a12_10" localSheetId="0">#REF!</definedName>
    <definedName name="REDUCCION_PVC_34a12_10">#REF!</definedName>
    <definedName name="REDUCCION_PVC_34a12_11" localSheetId="0">#REF!</definedName>
    <definedName name="REDUCCION_PVC_34a12_11">#REF!</definedName>
    <definedName name="REDUCCION_PVC_34a12_6" localSheetId="0">#REF!</definedName>
    <definedName name="REDUCCION_PVC_34a12_6">#REF!</definedName>
    <definedName name="REDUCCION_PVC_34a12_7" localSheetId="0">#REF!</definedName>
    <definedName name="REDUCCION_PVC_34a12_7">#REF!</definedName>
    <definedName name="REDUCCION_PVC_34a12_8" localSheetId="0">#REF!</definedName>
    <definedName name="REDUCCION_PVC_34a12_8">#REF!</definedName>
    <definedName name="REDUCCION_PVC_34a12_9" localSheetId="0">#REF!</definedName>
    <definedName name="REDUCCION_PVC_34a12_9">#REF!</definedName>
    <definedName name="REDUCCION_PVC_DREN_4x2" localSheetId="0">#REF!</definedName>
    <definedName name="REDUCCION_PVC_DREN_4x2">#REF!</definedName>
    <definedName name="REDUCCION_PVC_DREN_4x2_10" localSheetId="0">#REF!</definedName>
    <definedName name="REDUCCION_PVC_DREN_4x2_10">#REF!</definedName>
    <definedName name="REDUCCION_PVC_DREN_4x2_11" localSheetId="0">#REF!</definedName>
    <definedName name="REDUCCION_PVC_DREN_4x2_11">#REF!</definedName>
    <definedName name="REDUCCION_PVC_DREN_4x2_6" localSheetId="0">#REF!</definedName>
    <definedName name="REDUCCION_PVC_DREN_4x2_6">#REF!</definedName>
    <definedName name="REDUCCION_PVC_DREN_4x2_7" localSheetId="0">#REF!</definedName>
    <definedName name="REDUCCION_PVC_DREN_4x2_7">#REF!</definedName>
    <definedName name="REDUCCION_PVC_DREN_4x2_8" localSheetId="0">#REF!</definedName>
    <definedName name="REDUCCION_PVC_DREN_4x2_8">#REF!</definedName>
    <definedName name="REDUCCION_PVC_DREN_4x2_9" localSheetId="0">#REF!</definedName>
    <definedName name="REDUCCION_PVC_DREN_4x2_9">#REF!</definedName>
    <definedName name="REFERENCIA">[24]COF!$G$733</definedName>
    <definedName name="REFERENCIA_10" localSheetId="0">#REF!</definedName>
    <definedName name="REFERENCIA_10">#REF!</definedName>
    <definedName name="REFERENCIA_11" localSheetId="0">#REF!</definedName>
    <definedName name="REFERENCIA_11">#REF!</definedName>
    <definedName name="REFERENCIA_6" localSheetId="0">#REF!</definedName>
    <definedName name="REFERENCIA_6">#REF!</definedName>
    <definedName name="REFERENCIA_7" localSheetId="0">#REF!</definedName>
    <definedName name="REFERENCIA_7">#REF!</definedName>
    <definedName name="REFERENCIA_8" localSheetId="0">#REF!</definedName>
    <definedName name="REFERENCIA_8">#REF!</definedName>
    <definedName name="REFERENCIA_9" localSheetId="0">#REF!</definedName>
    <definedName name="REFERENCIA_9">#REF!</definedName>
    <definedName name="REGISTRO_ELEC_6x6" localSheetId="0">#REF!</definedName>
    <definedName name="REGISTRO_ELEC_6x6">#REF!</definedName>
    <definedName name="REGISTRO_ELEC_6x6_10" localSheetId="0">#REF!</definedName>
    <definedName name="REGISTRO_ELEC_6x6_10">#REF!</definedName>
    <definedName name="REGISTRO_ELEC_6x6_11" localSheetId="0">#REF!</definedName>
    <definedName name="REGISTRO_ELEC_6x6_11">#REF!</definedName>
    <definedName name="REGISTRO_ELEC_6x6_6" localSheetId="0">#REF!</definedName>
    <definedName name="REGISTRO_ELEC_6x6_6">#REF!</definedName>
    <definedName name="REGISTRO_ELEC_6x6_7" localSheetId="0">#REF!</definedName>
    <definedName name="REGISTRO_ELEC_6x6_7">#REF!</definedName>
    <definedName name="REGISTRO_ELEC_6x6_8" localSheetId="0">#REF!</definedName>
    <definedName name="REGISTRO_ELEC_6x6_8">#REF!</definedName>
    <definedName name="REGISTRO_ELEC_6x6_9" localSheetId="0">#REF!</definedName>
    <definedName name="REGISTRO_ELEC_6x6_9">#REF!</definedName>
    <definedName name="REGLA_PAÑETE" localSheetId="0">#REF!</definedName>
    <definedName name="REGLA_PAÑETE">#REF!</definedName>
    <definedName name="REGLA_PAÑETE_10" localSheetId="0">#REF!</definedName>
    <definedName name="REGLA_PAÑETE_10">#REF!</definedName>
    <definedName name="REGLA_PAÑETE_11" localSheetId="0">#REF!</definedName>
    <definedName name="REGLA_PAÑETE_11">#REF!</definedName>
    <definedName name="REGLA_PAÑETE_6" localSheetId="0">#REF!</definedName>
    <definedName name="REGLA_PAÑETE_6">#REF!</definedName>
    <definedName name="REGLA_PAÑETE_7" localSheetId="0">#REF!</definedName>
    <definedName name="REGLA_PAÑETE_7">#REF!</definedName>
    <definedName name="REGLA_PAÑETE_8" localSheetId="0">#REF!</definedName>
    <definedName name="REGLA_PAÑETE_8">#REF!</definedName>
    <definedName name="REGLA_PAÑETE_9" localSheetId="0">#REF!</definedName>
    <definedName name="REGLA_PAÑETE_9">#REF!</definedName>
    <definedName name="REJILLA_PISO" localSheetId="0">#REF!</definedName>
    <definedName name="REJILLA_PISO">#REF!</definedName>
    <definedName name="REJILLA_PISO_10" localSheetId="0">#REF!</definedName>
    <definedName name="REJILLA_PISO_10">#REF!</definedName>
    <definedName name="REJILLA_PISO_11" localSheetId="0">#REF!</definedName>
    <definedName name="REJILLA_PISO_11">#REF!</definedName>
    <definedName name="REJILLA_PISO_6" localSheetId="0">#REF!</definedName>
    <definedName name="REJILLA_PISO_6">#REF!</definedName>
    <definedName name="REJILLA_PISO_7" localSheetId="0">#REF!</definedName>
    <definedName name="REJILLA_PISO_7">#REF!</definedName>
    <definedName name="REJILLA_PISO_8" localSheetId="0">#REF!</definedName>
    <definedName name="REJILLA_PISO_8">#REF!</definedName>
    <definedName name="REJILLA_PISO_9" localSheetId="0">#REF!</definedName>
    <definedName name="REJILLA_PISO_9">#REF!</definedName>
    <definedName name="REJILLAS_1x1" localSheetId="0">#REF!</definedName>
    <definedName name="REJILLAS_1x1">#REF!</definedName>
    <definedName name="REJILLAS_1x1_10" localSheetId="0">#REF!</definedName>
    <definedName name="REJILLAS_1x1_10">#REF!</definedName>
    <definedName name="REJILLAS_1x1_11" localSheetId="0">#REF!</definedName>
    <definedName name="REJILLAS_1x1_11">#REF!</definedName>
    <definedName name="REJILLAS_1x1_6" localSheetId="0">#REF!</definedName>
    <definedName name="REJILLAS_1x1_6">#REF!</definedName>
    <definedName name="REJILLAS_1x1_7" localSheetId="0">#REF!</definedName>
    <definedName name="REJILLAS_1x1_7">#REF!</definedName>
    <definedName name="REJILLAS_1x1_8" localSheetId="0">#REF!</definedName>
    <definedName name="REJILLAS_1x1_8">#REF!</definedName>
    <definedName name="REJILLAS_1x1_9" localSheetId="0">#REF!</definedName>
    <definedName name="REJILLAS_1x1_9">#REF!</definedName>
    <definedName name="REPORTE">#N/A</definedName>
    <definedName name="REPORTE_01">#N/A</definedName>
    <definedName name="REPORTE_01_6">NA()</definedName>
    <definedName name="REPORTE_02">#N/A</definedName>
    <definedName name="REPORTE_02_6">NA()</definedName>
    <definedName name="REPORTE_03">#N/A</definedName>
    <definedName name="REPORTE_03_6">NA()</definedName>
    <definedName name="REPORTE_04">#N/A</definedName>
    <definedName name="REPORTE_04_6">NA()</definedName>
    <definedName name="REPORTE_05">#N/A</definedName>
    <definedName name="REPORTE_05_6">NA()</definedName>
    <definedName name="REPORTE_06">#N/A</definedName>
    <definedName name="REPORTE_06_6">NA()</definedName>
    <definedName name="REPORTE_07">#N/A</definedName>
    <definedName name="REPORTE_07_6">NA()</definedName>
    <definedName name="REPORTE_08">#N/A</definedName>
    <definedName name="REPORTE_08_6">NA()</definedName>
    <definedName name="REPORTE_09">#N/A</definedName>
    <definedName name="REPORTE_09_6">NA()</definedName>
    <definedName name="REPORTE_6">NA()</definedName>
    <definedName name="RETRO_320" localSheetId="0">#REF!</definedName>
    <definedName name="RETRO_320">#REF!</definedName>
    <definedName name="RETRO_320_10" localSheetId="0">#REF!</definedName>
    <definedName name="RETRO_320_10">#REF!</definedName>
    <definedName name="RETRO_320_11" localSheetId="0">#REF!</definedName>
    <definedName name="RETRO_320_11">#REF!</definedName>
    <definedName name="RETRO_320_6" localSheetId="0">#REF!</definedName>
    <definedName name="RETRO_320_6">#REF!</definedName>
    <definedName name="RETRO_320_7" localSheetId="0">#REF!</definedName>
    <definedName name="RETRO_320_7">#REF!</definedName>
    <definedName name="RETRO_320_8" localSheetId="0">#REF!</definedName>
    <definedName name="RETRO_320_8">#REF!</definedName>
    <definedName name="RETRO_320_9" localSheetId="0">#REF!</definedName>
    <definedName name="RETRO_320_9">#REF!</definedName>
    <definedName name="REVESTIMIENTO_CERAMICA_20x20" localSheetId="0">#REF!</definedName>
    <definedName name="REVESTIMIENTO_CERAMICA_20x20">#REF!</definedName>
    <definedName name="REVESTIMIENTO_CERAMICA_20x20_10" localSheetId="0">#REF!</definedName>
    <definedName name="REVESTIMIENTO_CERAMICA_20x20_10">#REF!</definedName>
    <definedName name="REVESTIMIENTO_CERAMICA_20x20_11" localSheetId="0">#REF!</definedName>
    <definedName name="REVESTIMIENTO_CERAMICA_20x20_11">#REF!</definedName>
    <definedName name="REVESTIMIENTO_CERAMICA_20x20_6" localSheetId="0">#REF!</definedName>
    <definedName name="REVESTIMIENTO_CERAMICA_20x20_6">#REF!</definedName>
    <definedName name="REVESTIMIENTO_CERAMICA_20x20_7" localSheetId="0">#REF!</definedName>
    <definedName name="REVESTIMIENTO_CERAMICA_20x20_7">#REF!</definedName>
    <definedName name="REVESTIMIENTO_CERAMICA_20x20_8" localSheetId="0">#REF!</definedName>
    <definedName name="REVESTIMIENTO_CERAMICA_20x20_8">#REF!</definedName>
    <definedName name="REVESTIMIENTO_CERAMICA_20x20_9" localSheetId="0">#REF!</definedName>
    <definedName name="REVESTIMIENTO_CERAMICA_20x20_9">#REF!</definedName>
    <definedName name="RODILLO_CAT_815" localSheetId="0">#REF!</definedName>
    <definedName name="RODILLO_CAT_815">#REF!</definedName>
    <definedName name="RODILLO_CAT_815_10" localSheetId="0">#REF!</definedName>
    <definedName name="RODILLO_CAT_815_10">#REF!</definedName>
    <definedName name="RODILLO_CAT_815_11" localSheetId="0">#REF!</definedName>
    <definedName name="RODILLO_CAT_815_11">#REF!</definedName>
    <definedName name="RODILLO_CAT_815_6" localSheetId="0">#REF!</definedName>
    <definedName name="RODILLO_CAT_815_6">#REF!</definedName>
    <definedName name="RODILLO_CAT_815_7" localSheetId="0">#REF!</definedName>
    <definedName name="RODILLO_CAT_815_7">#REF!</definedName>
    <definedName name="RODILLO_CAT_815_8" localSheetId="0">#REF!</definedName>
    <definedName name="RODILLO_CAT_815_8">#REF!</definedName>
    <definedName name="RODILLO_CAT_815_9" localSheetId="0">#REF!</definedName>
    <definedName name="RODILLO_CAT_815_9">#REF!</definedName>
    <definedName name="ROSETA" localSheetId="0">#REF!</definedName>
    <definedName name="ROSETA">#REF!</definedName>
    <definedName name="ROSETA_10" localSheetId="0">#REF!</definedName>
    <definedName name="ROSETA_10">#REF!</definedName>
    <definedName name="ROSETA_11" localSheetId="0">#REF!</definedName>
    <definedName name="ROSETA_11">#REF!</definedName>
    <definedName name="ROSETA_6" localSheetId="0">#REF!</definedName>
    <definedName name="ROSETA_6">#REF!</definedName>
    <definedName name="ROSETA_7" localSheetId="0">#REF!</definedName>
    <definedName name="ROSETA_7">#REF!</definedName>
    <definedName name="ROSETA_8" localSheetId="0">#REF!</definedName>
    <definedName name="ROSETA_8">#REF!</definedName>
    <definedName name="ROSETA_9" localSheetId="0">#REF!</definedName>
    <definedName name="ROSETA_9">#REF!</definedName>
    <definedName name="SALARIO" localSheetId="0">#REF!</definedName>
    <definedName name="SALARIO">#REF!</definedName>
    <definedName name="SALIDA">#N/A</definedName>
    <definedName name="SALIDA_6">NA()</definedName>
    <definedName name="SDSDFSDFSDF" localSheetId="0">#REF!</definedName>
    <definedName name="SDSDFSDFSDF">#REF!</definedName>
    <definedName name="SDSDFSDFSDF_6" localSheetId="0">#REF!</definedName>
    <definedName name="SDSDFSDFSDF_6">#REF!</definedName>
    <definedName name="SEGUETA" localSheetId="0">#REF!</definedName>
    <definedName name="SEGUETA">#REF!</definedName>
    <definedName name="SEGUETA_10" localSheetId="0">#REF!</definedName>
    <definedName name="SEGUETA_10">#REF!</definedName>
    <definedName name="SEGUETA_11" localSheetId="0">#REF!</definedName>
    <definedName name="SEGUETA_11">#REF!</definedName>
    <definedName name="SEGUETA_6" localSheetId="0">#REF!</definedName>
    <definedName name="SEGUETA_6">#REF!</definedName>
    <definedName name="SEGUETA_7" localSheetId="0">#REF!</definedName>
    <definedName name="SEGUETA_7">#REF!</definedName>
    <definedName name="SEGUETA_8" localSheetId="0">#REF!</definedName>
    <definedName name="SEGUETA_8">#REF!</definedName>
    <definedName name="SEGUETA_9" localSheetId="0">#REF!</definedName>
    <definedName name="SEGUETA_9">#REF!</definedName>
    <definedName name="SIERRA_ELECTRICA" localSheetId="0">#REF!</definedName>
    <definedName name="SIERRA_ELECTRICA">#REF!</definedName>
    <definedName name="SIERRA_ELECTRICA_10" localSheetId="0">#REF!</definedName>
    <definedName name="SIERRA_ELECTRICA_10">#REF!</definedName>
    <definedName name="SIERRA_ELECTRICA_11" localSheetId="0">#REF!</definedName>
    <definedName name="SIERRA_ELECTRICA_11">#REF!</definedName>
    <definedName name="SIERRA_ELECTRICA_6" localSheetId="0">#REF!</definedName>
    <definedName name="SIERRA_ELECTRICA_6">#REF!</definedName>
    <definedName name="SIERRA_ELECTRICA_7" localSheetId="0">#REF!</definedName>
    <definedName name="SIERRA_ELECTRICA_7">#REF!</definedName>
    <definedName name="SIERRA_ELECTRICA_8" localSheetId="0">#REF!</definedName>
    <definedName name="SIERRA_ELECTRICA_8">#REF!</definedName>
    <definedName name="SIERRA_ELECTRICA_9" localSheetId="0">#REF!</definedName>
    <definedName name="SIERRA_ELECTRICA_9">#REF!</definedName>
    <definedName name="SIFON_PVC_1_12" localSheetId="0">#REF!</definedName>
    <definedName name="SIFON_PVC_1_12">#REF!</definedName>
    <definedName name="SIFON_PVC_1_12_10" localSheetId="0">#REF!</definedName>
    <definedName name="SIFON_PVC_1_12_10">#REF!</definedName>
    <definedName name="SIFON_PVC_1_12_11" localSheetId="0">#REF!</definedName>
    <definedName name="SIFON_PVC_1_12_11">#REF!</definedName>
    <definedName name="SIFON_PVC_1_12_6" localSheetId="0">#REF!</definedName>
    <definedName name="SIFON_PVC_1_12_6">#REF!</definedName>
    <definedName name="SIFON_PVC_1_12_7" localSheetId="0">#REF!</definedName>
    <definedName name="SIFON_PVC_1_12_7">#REF!</definedName>
    <definedName name="SIFON_PVC_1_12_8" localSheetId="0">#REF!</definedName>
    <definedName name="SIFON_PVC_1_12_8">#REF!</definedName>
    <definedName name="SIFON_PVC_1_12_9" localSheetId="0">#REF!</definedName>
    <definedName name="SIFON_PVC_1_12_9">#REF!</definedName>
    <definedName name="SIFON_PVC_1_14" localSheetId="0">#REF!</definedName>
    <definedName name="SIFON_PVC_1_14">#REF!</definedName>
    <definedName name="SIFON_PVC_1_14_10" localSheetId="0">#REF!</definedName>
    <definedName name="SIFON_PVC_1_14_10">#REF!</definedName>
    <definedName name="SIFON_PVC_1_14_11" localSheetId="0">#REF!</definedName>
    <definedName name="SIFON_PVC_1_14_11">#REF!</definedName>
    <definedName name="SIFON_PVC_1_14_6" localSheetId="0">#REF!</definedName>
    <definedName name="SIFON_PVC_1_14_6">#REF!</definedName>
    <definedName name="SIFON_PVC_1_14_7" localSheetId="0">#REF!</definedName>
    <definedName name="SIFON_PVC_1_14_7">#REF!</definedName>
    <definedName name="SIFON_PVC_1_14_8" localSheetId="0">#REF!</definedName>
    <definedName name="SIFON_PVC_1_14_8">#REF!</definedName>
    <definedName name="SIFON_PVC_1_14_9" localSheetId="0">#REF!</definedName>
    <definedName name="SIFON_PVC_1_14_9">#REF!</definedName>
    <definedName name="SIFON_PVC_2" localSheetId="0">#REF!</definedName>
    <definedName name="SIFON_PVC_2">#REF!</definedName>
    <definedName name="SIFON_PVC_2_10" localSheetId="0">#REF!</definedName>
    <definedName name="SIFON_PVC_2_10">#REF!</definedName>
    <definedName name="SIFON_PVC_2_11" localSheetId="0">#REF!</definedName>
    <definedName name="SIFON_PVC_2_11">#REF!</definedName>
    <definedName name="SIFON_PVC_2_6" localSheetId="0">#REF!</definedName>
    <definedName name="SIFON_PVC_2_6">#REF!</definedName>
    <definedName name="SIFON_PVC_2_7" localSheetId="0">#REF!</definedName>
    <definedName name="SIFON_PVC_2_7">#REF!</definedName>
    <definedName name="SIFON_PVC_2_8" localSheetId="0">#REF!</definedName>
    <definedName name="SIFON_PVC_2_8">#REF!</definedName>
    <definedName name="SIFON_PVC_2_9" localSheetId="0">#REF!</definedName>
    <definedName name="SIFON_PVC_2_9">#REF!</definedName>
    <definedName name="SIFON_PVC_4" localSheetId="0">#REF!</definedName>
    <definedName name="SIFON_PVC_4">#REF!</definedName>
    <definedName name="SIFON_PVC_4_10" localSheetId="0">#REF!</definedName>
    <definedName name="SIFON_PVC_4_10">#REF!</definedName>
    <definedName name="SIFON_PVC_4_11" localSheetId="0">#REF!</definedName>
    <definedName name="SIFON_PVC_4_11">#REF!</definedName>
    <definedName name="SIFON_PVC_4_6" localSheetId="0">#REF!</definedName>
    <definedName name="SIFON_PVC_4_6">#REF!</definedName>
    <definedName name="SIFON_PVC_4_7" localSheetId="0">#REF!</definedName>
    <definedName name="SIFON_PVC_4_7">#REF!</definedName>
    <definedName name="SIFON_PVC_4_8" localSheetId="0">#REF!</definedName>
    <definedName name="SIFON_PVC_4_8">#REF!</definedName>
    <definedName name="SIFON_PVC_4_9" localSheetId="0">#REF!</definedName>
    <definedName name="SIFON_PVC_4_9">#REF!</definedName>
    <definedName name="SILICONE" localSheetId="0">#REF!</definedName>
    <definedName name="SILICONE">#REF!</definedName>
    <definedName name="SILICONE_10" localSheetId="0">#REF!</definedName>
    <definedName name="SILICONE_10">#REF!</definedName>
    <definedName name="SILICONE_11" localSheetId="0">#REF!</definedName>
    <definedName name="SILICONE_11">#REF!</definedName>
    <definedName name="SILICONE_6" localSheetId="0">#REF!</definedName>
    <definedName name="SILICONE_6">#REF!</definedName>
    <definedName name="SILICONE_7" localSheetId="0">#REF!</definedName>
    <definedName name="SILICONE_7">#REF!</definedName>
    <definedName name="SILICONE_8" localSheetId="0">#REF!</definedName>
    <definedName name="SILICONE_8">#REF!</definedName>
    <definedName name="SILICONE_9" localSheetId="0">#REF!</definedName>
    <definedName name="SILICONE_9">#REF!</definedName>
    <definedName name="SOLDADORA" localSheetId="0">#REF!</definedName>
    <definedName name="SOLDADORA">#REF!</definedName>
    <definedName name="SOLDADORA_10" localSheetId="0">#REF!</definedName>
    <definedName name="SOLDADORA_10">#REF!</definedName>
    <definedName name="SOLDADORA_11" localSheetId="0">#REF!</definedName>
    <definedName name="SOLDADORA_11">#REF!</definedName>
    <definedName name="SOLDADORA_6" localSheetId="0">#REF!</definedName>
    <definedName name="SOLDADORA_6">#REF!</definedName>
    <definedName name="SOLDADORA_7" localSheetId="0">#REF!</definedName>
    <definedName name="SOLDADORA_7">#REF!</definedName>
    <definedName name="SOLDADORA_8" localSheetId="0">#REF!</definedName>
    <definedName name="SOLDADORA_8">#REF!</definedName>
    <definedName name="SOLDADORA_9" localSheetId="0">#REF!</definedName>
    <definedName name="SOLDADORA_9">#REF!</definedName>
    <definedName name="spm" localSheetId="0">#REF!</definedName>
    <definedName name="spm">#REF!</definedName>
    <definedName name="SS">[8]M.O.!$C$12</definedName>
    <definedName name="SSSSSSS" localSheetId="0">#REF!</definedName>
    <definedName name="SSSSSSS">#REF!</definedName>
    <definedName name="SSSSSSSSSS" localSheetId="0">#REF!</definedName>
    <definedName name="SSSSSSSSSS">#REF!</definedName>
    <definedName name="SUB_TOTAL" localSheetId="0">#REF!</definedName>
    <definedName name="SUB_TOTAL">#REF!</definedName>
    <definedName name="SUB_TOTAL_10" localSheetId="0">#REF!</definedName>
    <definedName name="SUB_TOTAL_10">#REF!</definedName>
    <definedName name="SUB_TOTAL_11" localSheetId="0">#REF!</definedName>
    <definedName name="SUB_TOTAL_11">#REF!</definedName>
    <definedName name="SUB_TOTAL_6" localSheetId="0">#REF!</definedName>
    <definedName name="SUB_TOTAL_6">#REF!</definedName>
    <definedName name="SUB_TOTAL_7" localSheetId="0">#REF!</definedName>
    <definedName name="SUB_TOTAL_7">#REF!</definedName>
    <definedName name="SUB_TOTAL_8" localSheetId="0">#REF!</definedName>
    <definedName name="SUB_TOTAL_8">#REF!</definedName>
    <definedName name="SUB_TOTAL_9" localSheetId="0">#REF!</definedName>
    <definedName name="SUB_TOTAL_9">#REF!</definedName>
    <definedName name="TANQUE_55Gls" localSheetId="0">#REF!</definedName>
    <definedName name="TANQUE_55Gls">#REF!</definedName>
    <definedName name="TANQUE_55Gls_10" localSheetId="0">#REF!</definedName>
    <definedName name="TANQUE_55Gls_10">#REF!</definedName>
    <definedName name="TANQUE_55Gls_11" localSheetId="0">#REF!</definedName>
    <definedName name="TANQUE_55Gls_11">#REF!</definedName>
    <definedName name="TANQUE_55Gls_6" localSheetId="0">#REF!</definedName>
    <definedName name="TANQUE_55Gls_6">#REF!</definedName>
    <definedName name="TANQUE_55Gls_7" localSheetId="0">#REF!</definedName>
    <definedName name="TANQUE_55Gls_7">#REF!</definedName>
    <definedName name="TANQUE_55Gls_8" localSheetId="0">#REF!</definedName>
    <definedName name="TANQUE_55Gls_8">#REF!</definedName>
    <definedName name="TANQUE_55Gls_9" localSheetId="0">#REF!</definedName>
    <definedName name="TANQUE_55Gls_9">#REF!</definedName>
    <definedName name="TAPA_ALUMINIO_1x1" localSheetId="0">#REF!</definedName>
    <definedName name="TAPA_ALUMINIO_1x1">#REF!</definedName>
    <definedName name="TAPA_ALUMINIO_1x1_10" localSheetId="0">#REF!</definedName>
    <definedName name="TAPA_ALUMINIO_1x1_10">#REF!</definedName>
    <definedName name="TAPA_ALUMINIO_1x1_11" localSheetId="0">#REF!</definedName>
    <definedName name="TAPA_ALUMINIO_1x1_11">#REF!</definedName>
    <definedName name="TAPA_ALUMINIO_1x1_6" localSheetId="0">#REF!</definedName>
    <definedName name="TAPA_ALUMINIO_1x1_6">#REF!</definedName>
    <definedName name="TAPA_ALUMINIO_1x1_7" localSheetId="0">#REF!</definedName>
    <definedName name="TAPA_ALUMINIO_1x1_7">#REF!</definedName>
    <definedName name="TAPA_ALUMINIO_1x1_8" localSheetId="0">#REF!</definedName>
    <definedName name="TAPA_ALUMINIO_1x1_8">#REF!</definedName>
    <definedName name="TAPA_ALUMINIO_1x1_9" localSheetId="0">#REF!</definedName>
    <definedName name="TAPA_ALUMINIO_1x1_9">#REF!</definedName>
    <definedName name="TAPA_REGISTRO_HF" localSheetId="0">#REF!</definedName>
    <definedName name="TAPA_REGISTRO_HF">#REF!</definedName>
    <definedName name="TAPA_REGISTRO_HF_10" localSheetId="0">#REF!</definedName>
    <definedName name="TAPA_REGISTRO_HF_10">#REF!</definedName>
    <definedName name="TAPA_REGISTRO_HF_11" localSheetId="0">#REF!</definedName>
    <definedName name="TAPA_REGISTRO_HF_11">#REF!</definedName>
    <definedName name="TAPA_REGISTRO_HF_6" localSheetId="0">#REF!</definedName>
    <definedName name="TAPA_REGISTRO_HF_6">#REF!</definedName>
    <definedName name="TAPA_REGISTRO_HF_7" localSheetId="0">#REF!</definedName>
    <definedName name="TAPA_REGISTRO_HF_7">#REF!</definedName>
    <definedName name="TAPA_REGISTRO_HF_8" localSheetId="0">#REF!</definedName>
    <definedName name="TAPA_REGISTRO_HF_8">#REF!</definedName>
    <definedName name="TAPA_REGISTRO_HF_9" localSheetId="0">#REF!</definedName>
    <definedName name="TAPA_REGISTRO_HF_9">#REF!</definedName>
    <definedName name="TAPA_REGISTRO_HF_LIVIANA" localSheetId="0">#REF!</definedName>
    <definedName name="TAPA_REGISTRO_HF_LIVIANA">#REF!</definedName>
    <definedName name="TAPA_REGISTRO_HF_LIVIANA_10" localSheetId="0">#REF!</definedName>
    <definedName name="TAPA_REGISTRO_HF_LIVIANA_10">#REF!</definedName>
    <definedName name="TAPA_REGISTRO_HF_LIVIANA_11" localSheetId="0">#REF!</definedName>
    <definedName name="TAPA_REGISTRO_HF_LIVIANA_11">#REF!</definedName>
    <definedName name="TAPA_REGISTRO_HF_LIVIANA_6" localSheetId="0">#REF!</definedName>
    <definedName name="TAPA_REGISTRO_HF_LIVIANA_6">#REF!</definedName>
    <definedName name="TAPA_REGISTRO_HF_LIVIANA_7" localSheetId="0">#REF!</definedName>
    <definedName name="TAPA_REGISTRO_HF_LIVIANA_7">#REF!</definedName>
    <definedName name="TAPA_REGISTRO_HF_LIVIANA_8" localSheetId="0">#REF!</definedName>
    <definedName name="TAPA_REGISTRO_HF_LIVIANA_8">#REF!</definedName>
    <definedName name="TAPA_REGISTRO_HF_LIVIANA_9" localSheetId="0">#REF!</definedName>
    <definedName name="TAPA_REGISTRO_HF_LIVIANA_9">#REF!</definedName>
    <definedName name="TAPE_3M" localSheetId="0">#REF!</definedName>
    <definedName name="TAPE_3M">#REF!</definedName>
    <definedName name="TAPE_3M_10" localSheetId="0">#REF!</definedName>
    <definedName name="TAPE_3M_10">#REF!</definedName>
    <definedName name="TAPE_3M_11" localSheetId="0">#REF!</definedName>
    <definedName name="TAPE_3M_11">#REF!</definedName>
    <definedName name="TAPE_3M_6" localSheetId="0">#REF!</definedName>
    <definedName name="TAPE_3M_6">#REF!</definedName>
    <definedName name="TAPE_3M_7" localSheetId="0">#REF!</definedName>
    <definedName name="TAPE_3M_7">#REF!</definedName>
    <definedName name="TAPE_3M_8" localSheetId="0">#REF!</definedName>
    <definedName name="TAPE_3M_8">#REF!</definedName>
    <definedName name="TAPE_3M_9" localSheetId="0">#REF!</definedName>
    <definedName name="TAPE_3M_9">#REF!</definedName>
    <definedName name="TC" localSheetId="0">#REF!</definedName>
    <definedName name="TC">#REF!</definedName>
    <definedName name="TEE_ACERO_12x8" localSheetId="0">#REF!</definedName>
    <definedName name="TEE_ACERO_12x8">#REF!</definedName>
    <definedName name="TEE_ACERO_12x8_10" localSheetId="0">#REF!</definedName>
    <definedName name="TEE_ACERO_12x8_10">#REF!</definedName>
    <definedName name="TEE_ACERO_12x8_11" localSheetId="0">#REF!</definedName>
    <definedName name="TEE_ACERO_12x8_11">#REF!</definedName>
    <definedName name="TEE_ACERO_12x8_6" localSheetId="0">#REF!</definedName>
    <definedName name="TEE_ACERO_12x8_6">#REF!</definedName>
    <definedName name="TEE_ACERO_12x8_7" localSheetId="0">#REF!</definedName>
    <definedName name="TEE_ACERO_12x8_7">#REF!</definedName>
    <definedName name="TEE_ACERO_12x8_8" localSheetId="0">#REF!</definedName>
    <definedName name="TEE_ACERO_12x8_8">#REF!</definedName>
    <definedName name="TEE_ACERO_12x8_9" localSheetId="0">#REF!</definedName>
    <definedName name="TEE_ACERO_12x8_9">#REF!</definedName>
    <definedName name="TEE_ACERO_16x12" localSheetId="0">#REF!</definedName>
    <definedName name="TEE_ACERO_16x12">#REF!</definedName>
    <definedName name="TEE_ACERO_16x12_10" localSheetId="0">#REF!</definedName>
    <definedName name="TEE_ACERO_16x12_10">#REF!</definedName>
    <definedName name="TEE_ACERO_16x12_11" localSheetId="0">#REF!</definedName>
    <definedName name="TEE_ACERO_16x12_11">#REF!</definedName>
    <definedName name="TEE_ACERO_16x12_6" localSheetId="0">#REF!</definedName>
    <definedName name="TEE_ACERO_16x12_6">#REF!</definedName>
    <definedName name="TEE_ACERO_16x12_7" localSheetId="0">#REF!</definedName>
    <definedName name="TEE_ACERO_16x12_7">#REF!</definedName>
    <definedName name="TEE_ACERO_16x12_8" localSheetId="0">#REF!</definedName>
    <definedName name="TEE_ACERO_16x12_8">#REF!</definedName>
    <definedName name="TEE_ACERO_16x12_9" localSheetId="0">#REF!</definedName>
    <definedName name="TEE_ACERO_16x12_9">#REF!</definedName>
    <definedName name="TEE_ACERO_16x16" localSheetId="0">#REF!</definedName>
    <definedName name="TEE_ACERO_16x16">#REF!</definedName>
    <definedName name="TEE_ACERO_16x16_10" localSheetId="0">#REF!</definedName>
    <definedName name="TEE_ACERO_16x16_10">#REF!</definedName>
    <definedName name="TEE_ACERO_16x16_11" localSheetId="0">#REF!</definedName>
    <definedName name="TEE_ACERO_16x16_11">#REF!</definedName>
    <definedName name="TEE_ACERO_16x16_6" localSheetId="0">#REF!</definedName>
    <definedName name="TEE_ACERO_16x16_6">#REF!</definedName>
    <definedName name="TEE_ACERO_16x16_7" localSheetId="0">#REF!</definedName>
    <definedName name="TEE_ACERO_16x16_7">#REF!</definedName>
    <definedName name="TEE_ACERO_16x16_8" localSheetId="0">#REF!</definedName>
    <definedName name="TEE_ACERO_16x16_8">#REF!</definedName>
    <definedName name="TEE_ACERO_16x16_9" localSheetId="0">#REF!</definedName>
    <definedName name="TEE_ACERO_16x16_9">#REF!</definedName>
    <definedName name="TEE_ACERO_16x6" localSheetId="0">#REF!</definedName>
    <definedName name="TEE_ACERO_16x6">#REF!</definedName>
    <definedName name="TEE_ACERO_16x6_10" localSheetId="0">#REF!</definedName>
    <definedName name="TEE_ACERO_16x6_10">#REF!</definedName>
    <definedName name="TEE_ACERO_16x6_11" localSheetId="0">#REF!</definedName>
    <definedName name="TEE_ACERO_16x6_11">#REF!</definedName>
    <definedName name="TEE_ACERO_16x6_6" localSheetId="0">#REF!</definedName>
    <definedName name="TEE_ACERO_16x6_6">#REF!</definedName>
    <definedName name="TEE_ACERO_16x6_7" localSheetId="0">#REF!</definedName>
    <definedName name="TEE_ACERO_16x6_7">#REF!</definedName>
    <definedName name="TEE_ACERO_16x6_8" localSheetId="0">#REF!</definedName>
    <definedName name="TEE_ACERO_16x6_8">#REF!</definedName>
    <definedName name="TEE_ACERO_16x6_9" localSheetId="0">#REF!</definedName>
    <definedName name="TEE_ACERO_16x6_9">#REF!</definedName>
    <definedName name="TEE_ACERO_16x8" localSheetId="0">#REF!</definedName>
    <definedName name="TEE_ACERO_16x8">#REF!</definedName>
    <definedName name="TEE_ACERO_16x8_10" localSheetId="0">#REF!</definedName>
    <definedName name="TEE_ACERO_16x8_10">#REF!</definedName>
    <definedName name="TEE_ACERO_16x8_11" localSheetId="0">#REF!</definedName>
    <definedName name="TEE_ACERO_16x8_11">#REF!</definedName>
    <definedName name="TEE_ACERO_16x8_6" localSheetId="0">#REF!</definedName>
    <definedName name="TEE_ACERO_16x8_6">#REF!</definedName>
    <definedName name="TEE_ACERO_16x8_7" localSheetId="0">#REF!</definedName>
    <definedName name="TEE_ACERO_16x8_7">#REF!</definedName>
    <definedName name="TEE_ACERO_16x8_8" localSheetId="0">#REF!</definedName>
    <definedName name="TEE_ACERO_16x8_8">#REF!</definedName>
    <definedName name="TEE_ACERO_16x8_9" localSheetId="0">#REF!</definedName>
    <definedName name="TEE_ACERO_16x8_9">#REF!</definedName>
    <definedName name="TEE_ACERO_20x16" localSheetId="0">#REF!</definedName>
    <definedName name="TEE_ACERO_20x16">#REF!</definedName>
    <definedName name="TEE_ACERO_20x16_10" localSheetId="0">#REF!</definedName>
    <definedName name="TEE_ACERO_20x16_10">#REF!</definedName>
    <definedName name="TEE_ACERO_20x16_11" localSheetId="0">#REF!</definedName>
    <definedName name="TEE_ACERO_20x16_11">#REF!</definedName>
    <definedName name="TEE_ACERO_20x16_6" localSheetId="0">#REF!</definedName>
    <definedName name="TEE_ACERO_20x16_6">#REF!</definedName>
    <definedName name="TEE_ACERO_20x16_7" localSheetId="0">#REF!</definedName>
    <definedName name="TEE_ACERO_20x16_7">#REF!</definedName>
    <definedName name="TEE_ACERO_20x16_8" localSheetId="0">#REF!</definedName>
    <definedName name="TEE_ACERO_20x16_8">#REF!</definedName>
    <definedName name="TEE_ACERO_20x16_9" localSheetId="0">#REF!</definedName>
    <definedName name="TEE_ACERO_20x16_9">#REF!</definedName>
    <definedName name="TEE_CPVC_12" localSheetId="0">#REF!</definedName>
    <definedName name="TEE_CPVC_12">#REF!</definedName>
    <definedName name="TEE_CPVC_12_10" localSheetId="0">#REF!</definedName>
    <definedName name="TEE_CPVC_12_10">#REF!</definedName>
    <definedName name="TEE_CPVC_12_11" localSheetId="0">#REF!</definedName>
    <definedName name="TEE_CPVC_12_11">#REF!</definedName>
    <definedName name="TEE_CPVC_12_6" localSheetId="0">#REF!</definedName>
    <definedName name="TEE_CPVC_12_6">#REF!</definedName>
    <definedName name="TEE_CPVC_12_7" localSheetId="0">#REF!</definedName>
    <definedName name="TEE_CPVC_12_7">#REF!</definedName>
    <definedName name="TEE_CPVC_12_8" localSheetId="0">#REF!</definedName>
    <definedName name="TEE_CPVC_12_8">#REF!</definedName>
    <definedName name="TEE_CPVC_12_9" localSheetId="0">#REF!</definedName>
    <definedName name="TEE_CPVC_12_9">#REF!</definedName>
    <definedName name="TEE_HG_1" localSheetId="0">#REF!</definedName>
    <definedName name="TEE_HG_1">#REF!</definedName>
    <definedName name="TEE_HG_1_10" localSheetId="0">#REF!</definedName>
    <definedName name="TEE_HG_1_10">#REF!</definedName>
    <definedName name="TEE_HG_1_11" localSheetId="0">#REF!</definedName>
    <definedName name="TEE_HG_1_11">#REF!</definedName>
    <definedName name="TEE_HG_1_12" localSheetId="0">#REF!</definedName>
    <definedName name="TEE_HG_1_12">#REF!</definedName>
    <definedName name="TEE_HG_1_12_10" localSheetId="0">#REF!</definedName>
    <definedName name="TEE_HG_1_12_10">#REF!</definedName>
    <definedName name="TEE_HG_1_12_11" localSheetId="0">#REF!</definedName>
    <definedName name="TEE_HG_1_12_11">#REF!</definedName>
    <definedName name="TEE_HG_1_12_6" localSheetId="0">#REF!</definedName>
    <definedName name="TEE_HG_1_12_6">#REF!</definedName>
    <definedName name="TEE_HG_1_12_7" localSheetId="0">#REF!</definedName>
    <definedName name="TEE_HG_1_12_7">#REF!</definedName>
    <definedName name="TEE_HG_1_12_8" localSheetId="0">#REF!</definedName>
    <definedName name="TEE_HG_1_12_8">#REF!</definedName>
    <definedName name="TEE_HG_1_12_9" localSheetId="0">#REF!</definedName>
    <definedName name="TEE_HG_1_12_9">#REF!</definedName>
    <definedName name="TEE_HG_1_6" localSheetId="0">#REF!</definedName>
    <definedName name="TEE_HG_1_6">#REF!</definedName>
    <definedName name="TEE_HG_1_7" localSheetId="0">#REF!</definedName>
    <definedName name="TEE_HG_1_7">#REF!</definedName>
    <definedName name="TEE_HG_1_8" localSheetId="0">#REF!</definedName>
    <definedName name="TEE_HG_1_8">#REF!</definedName>
    <definedName name="TEE_HG_1_9" localSheetId="0">#REF!</definedName>
    <definedName name="TEE_HG_1_9">#REF!</definedName>
    <definedName name="TEE_HG_12" localSheetId="0">#REF!</definedName>
    <definedName name="TEE_HG_12">#REF!</definedName>
    <definedName name="TEE_HG_12_10" localSheetId="0">#REF!</definedName>
    <definedName name="TEE_HG_12_10">#REF!</definedName>
    <definedName name="TEE_HG_12_11" localSheetId="0">#REF!</definedName>
    <definedName name="TEE_HG_12_11">#REF!</definedName>
    <definedName name="TEE_HG_12_6" localSheetId="0">#REF!</definedName>
    <definedName name="TEE_HG_12_6">#REF!</definedName>
    <definedName name="TEE_HG_12_7" localSheetId="0">#REF!</definedName>
    <definedName name="TEE_HG_12_7">#REF!</definedName>
    <definedName name="TEE_HG_12_8" localSheetId="0">#REF!</definedName>
    <definedName name="TEE_HG_12_8">#REF!</definedName>
    <definedName name="TEE_HG_12_9" localSheetId="0">#REF!</definedName>
    <definedName name="TEE_HG_12_9">#REF!</definedName>
    <definedName name="TEE_HG_34" localSheetId="0">#REF!</definedName>
    <definedName name="TEE_HG_34">#REF!</definedName>
    <definedName name="TEE_HG_34_10" localSheetId="0">#REF!</definedName>
    <definedName name="TEE_HG_34_10">#REF!</definedName>
    <definedName name="TEE_HG_34_11" localSheetId="0">#REF!</definedName>
    <definedName name="TEE_HG_34_11">#REF!</definedName>
    <definedName name="TEE_HG_34_6" localSheetId="0">#REF!</definedName>
    <definedName name="TEE_HG_34_6">#REF!</definedName>
    <definedName name="TEE_HG_34_7" localSheetId="0">#REF!</definedName>
    <definedName name="TEE_HG_34_7">#REF!</definedName>
    <definedName name="TEE_HG_34_8" localSheetId="0">#REF!</definedName>
    <definedName name="TEE_HG_34_8">#REF!</definedName>
    <definedName name="TEE_HG_34_9" localSheetId="0">#REF!</definedName>
    <definedName name="TEE_HG_34_9">#REF!</definedName>
    <definedName name="TEE_PVC_PRES_1" localSheetId="0">#REF!</definedName>
    <definedName name="TEE_PVC_PRES_1">#REF!</definedName>
    <definedName name="TEE_PVC_PRES_1_10" localSheetId="0">#REF!</definedName>
    <definedName name="TEE_PVC_PRES_1_10">#REF!</definedName>
    <definedName name="TEE_PVC_PRES_1_11" localSheetId="0">#REF!</definedName>
    <definedName name="TEE_PVC_PRES_1_11">#REF!</definedName>
    <definedName name="TEE_PVC_PRES_1_6" localSheetId="0">#REF!</definedName>
    <definedName name="TEE_PVC_PRES_1_6">#REF!</definedName>
    <definedName name="TEE_PVC_PRES_1_7" localSheetId="0">#REF!</definedName>
    <definedName name="TEE_PVC_PRES_1_7">#REF!</definedName>
    <definedName name="TEE_PVC_PRES_1_8" localSheetId="0">#REF!</definedName>
    <definedName name="TEE_PVC_PRES_1_8">#REF!</definedName>
    <definedName name="TEE_PVC_PRES_1_9" localSheetId="0">#REF!</definedName>
    <definedName name="TEE_PVC_PRES_1_9">#REF!</definedName>
    <definedName name="TEE_PVC_PRES_12" localSheetId="0">#REF!</definedName>
    <definedName name="TEE_PVC_PRES_12">#REF!</definedName>
    <definedName name="TEE_PVC_PRES_12_10" localSheetId="0">#REF!</definedName>
    <definedName name="TEE_PVC_PRES_12_10">#REF!</definedName>
    <definedName name="TEE_PVC_PRES_12_11" localSheetId="0">#REF!</definedName>
    <definedName name="TEE_PVC_PRES_12_11">#REF!</definedName>
    <definedName name="TEE_PVC_PRES_12_6" localSheetId="0">#REF!</definedName>
    <definedName name="TEE_PVC_PRES_12_6">#REF!</definedName>
    <definedName name="TEE_PVC_PRES_12_7" localSheetId="0">#REF!</definedName>
    <definedName name="TEE_PVC_PRES_12_7">#REF!</definedName>
    <definedName name="TEE_PVC_PRES_12_8" localSheetId="0">#REF!</definedName>
    <definedName name="TEE_PVC_PRES_12_8">#REF!</definedName>
    <definedName name="TEE_PVC_PRES_12_9" localSheetId="0">#REF!</definedName>
    <definedName name="TEE_PVC_PRES_12_9">#REF!</definedName>
    <definedName name="TEE_PVC_PRES_34" localSheetId="0">#REF!</definedName>
    <definedName name="TEE_PVC_PRES_34">#REF!</definedName>
    <definedName name="TEE_PVC_PRES_34_10" localSheetId="0">#REF!</definedName>
    <definedName name="TEE_PVC_PRES_34_10">#REF!</definedName>
    <definedName name="TEE_PVC_PRES_34_11" localSheetId="0">#REF!</definedName>
    <definedName name="TEE_PVC_PRES_34_11">#REF!</definedName>
    <definedName name="TEE_PVC_PRES_34_6" localSheetId="0">#REF!</definedName>
    <definedName name="TEE_PVC_PRES_34_6">#REF!</definedName>
    <definedName name="TEE_PVC_PRES_34_7" localSheetId="0">#REF!</definedName>
    <definedName name="TEE_PVC_PRES_34_7">#REF!</definedName>
    <definedName name="TEE_PVC_PRES_34_8" localSheetId="0">#REF!</definedName>
    <definedName name="TEE_PVC_PRES_34_8">#REF!</definedName>
    <definedName name="TEE_PVC_PRES_34_9" localSheetId="0">#REF!</definedName>
    <definedName name="TEE_PVC_PRES_34_9">#REF!</definedName>
    <definedName name="TEFLON" localSheetId="0">#REF!</definedName>
    <definedName name="TEFLON">#REF!</definedName>
    <definedName name="TEFLON_10" localSheetId="0">#REF!</definedName>
    <definedName name="TEFLON_10">#REF!</definedName>
    <definedName name="TEFLON_11" localSheetId="0">#REF!</definedName>
    <definedName name="TEFLON_11">#REF!</definedName>
    <definedName name="TEFLON_6" localSheetId="0">#REF!</definedName>
    <definedName name="TEFLON_6">#REF!</definedName>
    <definedName name="TEFLON_7" localSheetId="0">#REF!</definedName>
    <definedName name="TEFLON_7">#REF!</definedName>
    <definedName name="TEFLON_8" localSheetId="0">#REF!</definedName>
    <definedName name="TEFLON_8">#REF!</definedName>
    <definedName name="TEFLON_9" localSheetId="0">#REF!</definedName>
    <definedName name="TEFLON_9">#REF!</definedName>
    <definedName name="THINNER" localSheetId="0">#REF!</definedName>
    <definedName name="THINNER">#REF!</definedName>
    <definedName name="THINNER_10" localSheetId="0">#REF!</definedName>
    <definedName name="THINNER_10">#REF!</definedName>
    <definedName name="THINNER_11" localSheetId="0">#REF!</definedName>
    <definedName name="THINNER_11">#REF!</definedName>
    <definedName name="THINNER_6" localSheetId="0">#REF!</definedName>
    <definedName name="THINNER_6">#REF!</definedName>
    <definedName name="THINNER_7" localSheetId="0">#REF!</definedName>
    <definedName name="THINNER_7">#REF!</definedName>
    <definedName name="THINNER_8" localSheetId="0">#REF!</definedName>
    <definedName name="THINNER_8">#REF!</definedName>
    <definedName name="THINNER_9" localSheetId="0">#REF!</definedName>
    <definedName name="THINNER_9">#REF!</definedName>
    <definedName name="_xlnm.Print_Titles" localSheetId="0">'Listado Partida Campo Azua'!$1:$10</definedName>
    <definedName name="_xlnm.Print_Titles">#N/A</definedName>
    <definedName name="Tolas" localSheetId="0">#REF!</definedName>
    <definedName name="Tolas">#REF!</definedName>
    <definedName name="Tolas_8" localSheetId="0">#REF!</definedName>
    <definedName name="Tolas_8">#REF!</definedName>
    <definedName name="TOMACORRIENTE_110V" localSheetId="0">#REF!</definedName>
    <definedName name="TOMACORRIENTE_110V">#REF!</definedName>
    <definedName name="TOMACORRIENTE_110V_10" localSheetId="0">#REF!</definedName>
    <definedName name="TOMACORRIENTE_110V_10">#REF!</definedName>
    <definedName name="TOMACORRIENTE_110V_11" localSheetId="0">#REF!</definedName>
    <definedName name="TOMACORRIENTE_110V_11">#REF!</definedName>
    <definedName name="TOMACORRIENTE_110V_6" localSheetId="0">#REF!</definedName>
    <definedName name="TOMACORRIENTE_110V_6">#REF!</definedName>
    <definedName name="TOMACORRIENTE_110V_7" localSheetId="0">#REF!</definedName>
    <definedName name="TOMACORRIENTE_110V_7">#REF!</definedName>
    <definedName name="TOMACORRIENTE_110V_8" localSheetId="0">#REF!</definedName>
    <definedName name="TOMACORRIENTE_110V_8">#REF!</definedName>
    <definedName name="TOMACORRIENTE_110V_9" localSheetId="0">#REF!</definedName>
    <definedName name="TOMACORRIENTE_110V_9">#REF!</definedName>
    <definedName name="TOMACORRIENTE_220V_SENC" localSheetId="0">#REF!</definedName>
    <definedName name="TOMACORRIENTE_220V_SENC">#REF!</definedName>
    <definedName name="TOMACORRIENTE_220V_SENC_10" localSheetId="0">#REF!</definedName>
    <definedName name="TOMACORRIENTE_220V_SENC_10">#REF!</definedName>
    <definedName name="TOMACORRIENTE_220V_SENC_11" localSheetId="0">#REF!</definedName>
    <definedName name="TOMACORRIENTE_220V_SENC_11">#REF!</definedName>
    <definedName name="TOMACORRIENTE_220V_SENC_6" localSheetId="0">#REF!</definedName>
    <definedName name="TOMACORRIENTE_220V_SENC_6">#REF!</definedName>
    <definedName name="TOMACORRIENTE_220V_SENC_7" localSheetId="0">#REF!</definedName>
    <definedName name="TOMACORRIENTE_220V_SENC_7">#REF!</definedName>
    <definedName name="TOMACORRIENTE_220V_SENC_8" localSheetId="0">#REF!</definedName>
    <definedName name="TOMACORRIENTE_220V_SENC_8">#REF!</definedName>
    <definedName name="TOMACORRIENTE_220V_SENC_9" localSheetId="0">#REF!</definedName>
    <definedName name="TOMACORRIENTE_220V_SENC_9">#REF!</definedName>
    <definedName name="TOMACORRIENTE_30a" localSheetId="0">#REF!</definedName>
    <definedName name="TOMACORRIENTE_30a">#REF!</definedName>
    <definedName name="TOMACORRIENTE_30a_10" localSheetId="0">#REF!</definedName>
    <definedName name="TOMACORRIENTE_30a_10">#REF!</definedName>
    <definedName name="TOMACORRIENTE_30a_11" localSheetId="0">#REF!</definedName>
    <definedName name="TOMACORRIENTE_30a_11">#REF!</definedName>
    <definedName name="TOMACORRIENTE_30a_6" localSheetId="0">#REF!</definedName>
    <definedName name="TOMACORRIENTE_30a_6">#REF!</definedName>
    <definedName name="TOMACORRIENTE_30a_7" localSheetId="0">#REF!</definedName>
    <definedName name="TOMACORRIENTE_30a_7">#REF!</definedName>
    <definedName name="TOMACORRIENTE_30a_8" localSheetId="0">#REF!</definedName>
    <definedName name="TOMACORRIENTE_30a_8">#REF!</definedName>
    <definedName name="TOMACORRIENTE_30a_9" localSheetId="0">#REF!</definedName>
    <definedName name="TOMACORRIENTE_30a_9">#REF!</definedName>
    <definedName name="Topografo" localSheetId="0">#REF!</definedName>
    <definedName name="Topografo">#REF!</definedName>
    <definedName name="Topografo_10" localSheetId="0">#REF!</definedName>
    <definedName name="Topografo_10">#REF!</definedName>
    <definedName name="Topografo_11" localSheetId="0">#REF!</definedName>
    <definedName name="Topografo_11">#REF!</definedName>
    <definedName name="Topografo_6" localSheetId="0">#REF!</definedName>
    <definedName name="Topografo_6">#REF!</definedName>
    <definedName name="Topografo_7" localSheetId="0">#REF!</definedName>
    <definedName name="Topografo_7">#REF!</definedName>
    <definedName name="Topografo_8" localSheetId="0">#REF!</definedName>
    <definedName name="Topografo_8">#REF!</definedName>
    <definedName name="Topografo_9" localSheetId="0">#REF!</definedName>
    <definedName name="Topografo_9">#REF!</definedName>
    <definedName name="TORNILLOS" localSheetId="0">#REF!</definedName>
    <definedName name="TORNILLOS">#REF!</definedName>
    <definedName name="TORNILLOS_8" localSheetId="0">#REF!</definedName>
    <definedName name="TORNILLOS_8">#REF!</definedName>
    <definedName name="TORNILLOS_INODORO" localSheetId="0">#REF!</definedName>
    <definedName name="TORNILLOS_INODORO">#REF!</definedName>
    <definedName name="TORNILLOS_INODORO_10" localSheetId="0">#REF!</definedName>
    <definedName name="TORNILLOS_INODORO_10">#REF!</definedName>
    <definedName name="TORNILLOS_INODORO_11" localSheetId="0">#REF!</definedName>
    <definedName name="TORNILLOS_INODORO_11">#REF!</definedName>
    <definedName name="TORNILLOS_INODORO_6" localSheetId="0">#REF!</definedName>
    <definedName name="TORNILLOS_INODORO_6">#REF!</definedName>
    <definedName name="TORNILLOS_INODORO_7" localSheetId="0">#REF!</definedName>
    <definedName name="TORNILLOS_INODORO_7">#REF!</definedName>
    <definedName name="TORNILLOS_INODORO_8" localSheetId="0">#REF!</definedName>
    <definedName name="TORNILLOS_INODORO_8">#REF!</definedName>
    <definedName name="TORNILLOS_INODORO_9" localSheetId="0">#REF!</definedName>
    <definedName name="TORNILLOS_INODORO_9">#REF!</definedName>
    <definedName name="TRACTOR_D8K" localSheetId="0">#REF!</definedName>
    <definedName name="TRACTOR_D8K">#REF!</definedName>
    <definedName name="TRACTOR_D8K_10" localSheetId="0">#REF!</definedName>
    <definedName name="TRACTOR_D8K_10">#REF!</definedName>
    <definedName name="TRACTOR_D8K_11" localSheetId="0">#REF!</definedName>
    <definedName name="TRACTOR_D8K_11">#REF!</definedName>
    <definedName name="TRACTOR_D8K_6" localSheetId="0">#REF!</definedName>
    <definedName name="TRACTOR_D8K_6">#REF!</definedName>
    <definedName name="TRACTOR_D8K_7" localSheetId="0">#REF!</definedName>
    <definedName name="TRACTOR_D8K_7">#REF!</definedName>
    <definedName name="TRACTOR_D8K_8" localSheetId="0">#REF!</definedName>
    <definedName name="TRACTOR_D8K_8">#REF!</definedName>
    <definedName name="TRACTOR_D8K_9" localSheetId="0">#REF!</definedName>
    <definedName name="TRACTOR_D8K_9">#REF!</definedName>
    <definedName name="TRANSFER_MANUAL_150_3AMPS" localSheetId="0">#REF!</definedName>
    <definedName name="TRANSFER_MANUAL_150_3AMPS">#REF!</definedName>
    <definedName name="TRANSFER_MANUAL_150_3AMPS_10" localSheetId="0">#REF!</definedName>
    <definedName name="TRANSFER_MANUAL_150_3AMPS_10">#REF!</definedName>
    <definedName name="TRANSFER_MANUAL_150_3AMPS_11" localSheetId="0">#REF!</definedName>
    <definedName name="TRANSFER_MANUAL_150_3AMPS_11">#REF!</definedName>
    <definedName name="TRANSFER_MANUAL_150_3AMPS_6" localSheetId="0">#REF!</definedName>
    <definedName name="TRANSFER_MANUAL_150_3AMPS_6">#REF!</definedName>
    <definedName name="TRANSFER_MANUAL_150_3AMPS_7" localSheetId="0">#REF!</definedName>
    <definedName name="TRANSFER_MANUAL_150_3AMPS_7">#REF!</definedName>
    <definedName name="TRANSFER_MANUAL_150_3AMPS_8" localSheetId="0">#REF!</definedName>
    <definedName name="TRANSFER_MANUAL_150_3AMPS_8">#REF!</definedName>
    <definedName name="TRANSFER_MANUAL_150_3AMPS_9" localSheetId="0">#REF!</definedName>
    <definedName name="TRANSFER_MANUAL_150_3AMPS_9">#REF!</definedName>
    <definedName name="TRANSFER_MANUAL_800_3AMPS" localSheetId="0">#REF!</definedName>
    <definedName name="TRANSFER_MANUAL_800_3AMPS">#REF!</definedName>
    <definedName name="TRANSFER_MANUAL_800_3AMPS_10" localSheetId="0">#REF!</definedName>
    <definedName name="TRANSFER_MANUAL_800_3AMPS_10">#REF!</definedName>
    <definedName name="TRANSFER_MANUAL_800_3AMPS_11" localSheetId="0">#REF!</definedName>
    <definedName name="TRANSFER_MANUAL_800_3AMPS_11">#REF!</definedName>
    <definedName name="TRANSFER_MANUAL_800_3AMPS_6" localSheetId="0">#REF!</definedName>
    <definedName name="TRANSFER_MANUAL_800_3AMPS_6">#REF!</definedName>
    <definedName name="TRANSFER_MANUAL_800_3AMPS_7" localSheetId="0">#REF!</definedName>
    <definedName name="TRANSFER_MANUAL_800_3AMPS_7">#REF!</definedName>
    <definedName name="TRANSFER_MANUAL_800_3AMPS_8" localSheetId="0">#REF!</definedName>
    <definedName name="TRANSFER_MANUAL_800_3AMPS_8">#REF!</definedName>
    <definedName name="TRANSFER_MANUAL_800_3AMPS_9" localSheetId="0">#REF!</definedName>
    <definedName name="TRANSFER_MANUAL_800_3AMPS_9">#REF!</definedName>
    <definedName name="TRANSFORMADOR_100KVA_240_480_POSTE" localSheetId="0">#REF!</definedName>
    <definedName name="TRANSFORMADOR_100KVA_240_480_POSTE">#REF!</definedName>
    <definedName name="TRANSFORMADOR_100KVA_240_480_POSTE_10" localSheetId="0">#REF!</definedName>
    <definedName name="TRANSFORMADOR_100KVA_240_480_POSTE_10">#REF!</definedName>
    <definedName name="TRANSFORMADOR_100KVA_240_480_POSTE_11" localSheetId="0">#REF!</definedName>
    <definedName name="TRANSFORMADOR_100KVA_240_480_POSTE_11">#REF!</definedName>
    <definedName name="TRANSFORMADOR_100KVA_240_480_POSTE_6" localSheetId="0">#REF!</definedName>
    <definedName name="TRANSFORMADOR_100KVA_240_480_POSTE_6">#REF!</definedName>
    <definedName name="TRANSFORMADOR_100KVA_240_480_POSTE_7" localSheetId="0">#REF!</definedName>
    <definedName name="TRANSFORMADOR_100KVA_240_480_POSTE_7">#REF!</definedName>
    <definedName name="TRANSFORMADOR_100KVA_240_480_POSTE_8" localSheetId="0">#REF!</definedName>
    <definedName name="TRANSFORMADOR_100KVA_240_480_POSTE_8">#REF!</definedName>
    <definedName name="TRANSFORMADOR_100KVA_240_480_POSTE_9" localSheetId="0">#REF!</definedName>
    <definedName name="TRANSFORMADOR_100KVA_240_480_POSTE_9">#REF!</definedName>
    <definedName name="TRANSFORMADOR_15KVA_120_240_POSTE" localSheetId="0">#REF!</definedName>
    <definedName name="TRANSFORMADOR_15KVA_120_240_POSTE">#REF!</definedName>
    <definedName name="TRANSFORMADOR_15KVA_120_240_POSTE_10" localSheetId="0">#REF!</definedName>
    <definedName name="TRANSFORMADOR_15KVA_120_240_POSTE_10">#REF!</definedName>
    <definedName name="TRANSFORMADOR_15KVA_120_240_POSTE_11" localSheetId="0">#REF!</definedName>
    <definedName name="TRANSFORMADOR_15KVA_120_240_POSTE_11">#REF!</definedName>
    <definedName name="TRANSFORMADOR_15KVA_120_240_POSTE_6" localSheetId="0">#REF!</definedName>
    <definedName name="TRANSFORMADOR_15KVA_120_240_POSTE_6">#REF!</definedName>
    <definedName name="TRANSFORMADOR_15KVA_120_240_POSTE_7" localSheetId="0">#REF!</definedName>
    <definedName name="TRANSFORMADOR_15KVA_120_240_POSTE_7">#REF!</definedName>
    <definedName name="TRANSFORMADOR_15KVA_120_240_POSTE_8" localSheetId="0">#REF!</definedName>
    <definedName name="TRANSFORMADOR_15KVA_120_240_POSTE_8">#REF!</definedName>
    <definedName name="TRANSFORMADOR_15KVA_120_240_POSTE_9" localSheetId="0">#REF!</definedName>
    <definedName name="TRANSFORMADOR_15KVA_120_240_POSTE_9">#REF!</definedName>
    <definedName name="TRANSFORMADOR_25KVA_240_480_POSTE" localSheetId="0">#REF!</definedName>
    <definedName name="TRANSFORMADOR_25KVA_240_480_POSTE">#REF!</definedName>
    <definedName name="TRANSFORMADOR_25KVA_240_480_POSTE_10" localSheetId="0">#REF!</definedName>
    <definedName name="TRANSFORMADOR_25KVA_240_480_POSTE_10">#REF!</definedName>
    <definedName name="TRANSFORMADOR_25KVA_240_480_POSTE_11" localSheetId="0">#REF!</definedName>
    <definedName name="TRANSFORMADOR_25KVA_240_480_POSTE_11">#REF!</definedName>
    <definedName name="TRANSFORMADOR_25KVA_240_480_POSTE_6" localSheetId="0">#REF!</definedName>
    <definedName name="TRANSFORMADOR_25KVA_240_480_POSTE_6">#REF!</definedName>
    <definedName name="TRANSFORMADOR_25KVA_240_480_POSTE_7" localSheetId="0">#REF!</definedName>
    <definedName name="TRANSFORMADOR_25KVA_240_480_POSTE_7">#REF!</definedName>
    <definedName name="TRANSFORMADOR_25KVA_240_480_POSTE_8" localSheetId="0">#REF!</definedName>
    <definedName name="TRANSFORMADOR_25KVA_240_480_POSTE_8">#REF!</definedName>
    <definedName name="TRANSFORMADOR_25KVA_240_480_POSTE_9" localSheetId="0">#REF!</definedName>
    <definedName name="TRANSFORMADOR_25KVA_240_480_POSTE_9">#REF!</definedName>
    <definedName name="Trompo" localSheetId="0">#REF!</definedName>
    <definedName name="Trompo">#REF!</definedName>
    <definedName name="Trompo_10" localSheetId="0">#REF!</definedName>
    <definedName name="Trompo_10">#REF!</definedName>
    <definedName name="Trompo_11" localSheetId="0">#REF!</definedName>
    <definedName name="Trompo_11">#REF!</definedName>
    <definedName name="Trompo_6" localSheetId="0">#REF!</definedName>
    <definedName name="Trompo_6">#REF!</definedName>
    <definedName name="Trompo_7" localSheetId="0">#REF!</definedName>
    <definedName name="Trompo_7">#REF!</definedName>
    <definedName name="Trompo_8" localSheetId="0">#REF!</definedName>
    <definedName name="Trompo_8">#REF!</definedName>
    <definedName name="Trompo_9" localSheetId="0">#REF!</definedName>
    <definedName name="Trompo_9">#REF!</definedName>
    <definedName name="TUBO_ACERO_16" localSheetId="0">#REF!</definedName>
    <definedName name="TUBO_ACERO_16">#REF!</definedName>
    <definedName name="TUBO_ACERO_16_10" localSheetId="0">#REF!</definedName>
    <definedName name="TUBO_ACERO_16_10">#REF!</definedName>
    <definedName name="TUBO_ACERO_16_11" localSheetId="0">#REF!</definedName>
    <definedName name="TUBO_ACERO_16_11">#REF!</definedName>
    <definedName name="TUBO_ACERO_16_6" localSheetId="0">#REF!</definedName>
    <definedName name="TUBO_ACERO_16_6">#REF!</definedName>
    <definedName name="TUBO_ACERO_16_7" localSheetId="0">#REF!</definedName>
    <definedName name="TUBO_ACERO_16_7">#REF!</definedName>
    <definedName name="TUBO_ACERO_16_8" localSheetId="0">#REF!</definedName>
    <definedName name="TUBO_ACERO_16_8">#REF!</definedName>
    <definedName name="TUBO_ACERO_16_9" localSheetId="0">#REF!</definedName>
    <definedName name="TUBO_ACERO_16_9">#REF!</definedName>
    <definedName name="TUBO_ACERO_20" localSheetId="0">#REF!</definedName>
    <definedName name="TUBO_ACERO_20">#REF!</definedName>
    <definedName name="TUBO_ACERO_20_10" localSheetId="0">#REF!</definedName>
    <definedName name="TUBO_ACERO_20_10">#REF!</definedName>
    <definedName name="TUBO_ACERO_20_11" localSheetId="0">#REF!</definedName>
    <definedName name="TUBO_ACERO_20_11">#REF!</definedName>
    <definedName name="TUBO_ACERO_20_6" localSheetId="0">#REF!</definedName>
    <definedName name="TUBO_ACERO_20_6">#REF!</definedName>
    <definedName name="TUBO_ACERO_20_7" localSheetId="0">#REF!</definedName>
    <definedName name="TUBO_ACERO_20_7">#REF!</definedName>
    <definedName name="TUBO_ACERO_20_8" localSheetId="0">#REF!</definedName>
    <definedName name="TUBO_ACERO_20_8">#REF!</definedName>
    <definedName name="TUBO_ACERO_20_9" localSheetId="0">#REF!</definedName>
    <definedName name="TUBO_ACERO_20_9">#REF!</definedName>
    <definedName name="TUBO_ACERO_20_e14" localSheetId="0">#REF!</definedName>
    <definedName name="TUBO_ACERO_20_e14">#REF!</definedName>
    <definedName name="TUBO_ACERO_20_e14_10" localSheetId="0">#REF!</definedName>
    <definedName name="TUBO_ACERO_20_e14_10">#REF!</definedName>
    <definedName name="TUBO_ACERO_20_e14_11" localSheetId="0">#REF!</definedName>
    <definedName name="TUBO_ACERO_20_e14_11">#REF!</definedName>
    <definedName name="TUBO_ACERO_20_e14_6" localSheetId="0">#REF!</definedName>
    <definedName name="TUBO_ACERO_20_e14_6">#REF!</definedName>
    <definedName name="TUBO_ACERO_20_e14_7" localSheetId="0">#REF!</definedName>
    <definedName name="TUBO_ACERO_20_e14_7">#REF!</definedName>
    <definedName name="TUBO_ACERO_20_e14_8" localSheetId="0">#REF!</definedName>
    <definedName name="TUBO_ACERO_20_e14_8">#REF!</definedName>
    <definedName name="TUBO_ACERO_20_e14_9" localSheetId="0">#REF!</definedName>
    <definedName name="TUBO_ACERO_20_e14_9">#REF!</definedName>
    <definedName name="TUBO_ACERO_3" localSheetId="0">#REF!</definedName>
    <definedName name="TUBO_ACERO_3">#REF!</definedName>
    <definedName name="TUBO_ACERO_3_10" localSheetId="0">#REF!</definedName>
    <definedName name="TUBO_ACERO_3_10">#REF!</definedName>
    <definedName name="TUBO_ACERO_3_11" localSheetId="0">#REF!</definedName>
    <definedName name="TUBO_ACERO_3_11">#REF!</definedName>
    <definedName name="TUBO_ACERO_3_6" localSheetId="0">#REF!</definedName>
    <definedName name="TUBO_ACERO_3_6">#REF!</definedName>
    <definedName name="TUBO_ACERO_3_7" localSheetId="0">#REF!</definedName>
    <definedName name="TUBO_ACERO_3_7">#REF!</definedName>
    <definedName name="TUBO_ACERO_3_8" localSheetId="0">#REF!</definedName>
    <definedName name="TUBO_ACERO_3_8">#REF!</definedName>
    <definedName name="TUBO_ACERO_3_9" localSheetId="0">#REF!</definedName>
    <definedName name="TUBO_ACERO_3_9">#REF!</definedName>
    <definedName name="TUBO_ACERO_4" localSheetId="0">#REF!</definedName>
    <definedName name="TUBO_ACERO_4">#REF!</definedName>
    <definedName name="TUBO_ACERO_4_10" localSheetId="0">#REF!</definedName>
    <definedName name="TUBO_ACERO_4_10">#REF!</definedName>
    <definedName name="TUBO_ACERO_4_11" localSheetId="0">#REF!</definedName>
    <definedName name="TUBO_ACERO_4_11">#REF!</definedName>
    <definedName name="TUBO_ACERO_4_6" localSheetId="0">#REF!</definedName>
    <definedName name="TUBO_ACERO_4_6">#REF!</definedName>
    <definedName name="TUBO_ACERO_4_7" localSheetId="0">#REF!</definedName>
    <definedName name="TUBO_ACERO_4_7">#REF!</definedName>
    <definedName name="TUBO_ACERO_4_8" localSheetId="0">#REF!</definedName>
    <definedName name="TUBO_ACERO_4_8">#REF!</definedName>
    <definedName name="TUBO_ACERO_4_9" localSheetId="0">#REF!</definedName>
    <definedName name="TUBO_ACERO_4_9">#REF!</definedName>
    <definedName name="TUBO_ACERO_6" localSheetId="0">#REF!</definedName>
    <definedName name="TUBO_ACERO_6">#REF!</definedName>
    <definedName name="TUBO_ACERO_6_10" localSheetId="0">#REF!</definedName>
    <definedName name="TUBO_ACERO_6_10">#REF!</definedName>
    <definedName name="TUBO_ACERO_6_11" localSheetId="0">#REF!</definedName>
    <definedName name="TUBO_ACERO_6_11">#REF!</definedName>
    <definedName name="TUBO_ACERO_6_6" localSheetId="0">#REF!</definedName>
    <definedName name="TUBO_ACERO_6_6">#REF!</definedName>
    <definedName name="TUBO_ACERO_6_7" localSheetId="0">#REF!</definedName>
    <definedName name="TUBO_ACERO_6_7">#REF!</definedName>
    <definedName name="TUBO_ACERO_6_8" localSheetId="0">#REF!</definedName>
    <definedName name="TUBO_ACERO_6_8">#REF!</definedName>
    <definedName name="TUBO_ACERO_6_9" localSheetId="0">#REF!</definedName>
    <definedName name="TUBO_ACERO_6_9">#REF!</definedName>
    <definedName name="TUBO_ACERO_8" localSheetId="0">#REF!</definedName>
    <definedName name="TUBO_ACERO_8">#REF!</definedName>
    <definedName name="TUBO_ACERO_8_10" localSheetId="0">#REF!</definedName>
    <definedName name="TUBO_ACERO_8_10">#REF!</definedName>
    <definedName name="TUBO_ACERO_8_11" localSheetId="0">#REF!</definedName>
    <definedName name="TUBO_ACERO_8_11">#REF!</definedName>
    <definedName name="TUBO_ACERO_8_6" localSheetId="0">#REF!</definedName>
    <definedName name="TUBO_ACERO_8_6">#REF!</definedName>
    <definedName name="TUBO_ACERO_8_7" localSheetId="0">#REF!</definedName>
    <definedName name="TUBO_ACERO_8_7">#REF!</definedName>
    <definedName name="TUBO_ACERO_8_8" localSheetId="0">#REF!</definedName>
    <definedName name="TUBO_ACERO_8_8">#REF!</definedName>
    <definedName name="TUBO_ACERO_8_9" localSheetId="0">#REF!</definedName>
    <definedName name="TUBO_ACERO_8_9">#REF!</definedName>
    <definedName name="TUBO_CPVC_12" localSheetId="0">#REF!</definedName>
    <definedName name="TUBO_CPVC_12">#REF!</definedName>
    <definedName name="TUBO_CPVC_12_10" localSheetId="0">#REF!</definedName>
    <definedName name="TUBO_CPVC_12_10">#REF!</definedName>
    <definedName name="TUBO_CPVC_12_11" localSheetId="0">#REF!</definedName>
    <definedName name="TUBO_CPVC_12_11">#REF!</definedName>
    <definedName name="TUBO_CPVC_12_6" localSheetId="0">#REF!</definedName>
    <definedName name="TUBO_CPVC_12_6">#REF!</definedName>
    <definedName name="TUBO_CPVC_12_7" localSheetId="0">#REF!</definedName>
    <definedName name="TUBO_CPVC_12_7">#REF!</definedName>
    <definedName name="TUBO_CPVC_12_8" localSheetId="0">#REF!</definedName>
    <definedName name="TUBO_CPVC_12_8">#REF!</definedName>
    <definedName name="TUBO_CPVC_12_9" localSheetId="0">#REF!</definedName>
    <definedName name="TUBO_CPVC_12_9">#REF!</definedName>
    <definedName name="TUBO_FLEXIBLE_INODORO_C_TUERCA" localSheetId="0">#REF!</definedName>
    <definedName name="TUBO_FLEXIBLE_INODORO_C_TUERCA">#REF!</definedName>
    <definedName name="TUBO_FLEXIBLE_INODORO_C_TUERCA_10" localSheetId="0">#REF!</definedName>
    <definedName name="TUBO_FLEXIBLE_INODORO_C_TUERCA_10">#REF!</definedName>
    <definedName name="TUBO_FLEXIBLE_INODORO_C_TUERCA_11" localSheetId="0">#REF!</definedName>
    <definedName name="TUBO_FLEXIBLE_INODORO_C_TUERCA_11">#REF!</definedName>
    <definedName name="TUBO_FLEXIBLE_INODORO_C_TUERCA_6" localSheetId="0">#REF!</definedName>
    <definedName name="TUBO_FLEXIBLE_INODORO_C_TUERCA_6">#REF!</definedName>
    <definedName name="TUBO_FLEXIBLE_INODORO_C_TUERCA_7" localSheetId="0">#REF!</definedName>
    <definedName name="TUBO_FLEXIBLE_INODORO_C_TUERCA_7">#REF!</definedName>
    <definedName name="TUBO_FLEXIBLE_INODORO_C_TUERCA_8" localSheetId="0">#REF!</definedName>
    <definedName name="TUBO_FLEXIBLE_INODORO_C_TUERCA_8">#REF!</definedName>
    <definedName name="TUBO_FLEXIBLE_INODORO_C_TUERCA_9" localSheetId="0">#REF!</definedName>
    <definedName name="TUBO_FLEXIBLE_INODORO_C_TUERCA_9">#REF!</definedName>
    <definedName name="TUBO_HA_36" localSheetId="0">#REF!</definedName>
    <definedName name="TUBO_HA_36">#REF!</definedName>
    <definedName name="TUBO_HA_36_10" localSheetId="0">#REF!</definedName>
    <definedName name="TUBO_HA_36_10">#REF!</definedName>
    <definedName name="TUBO_HA_36_11" localSheetId="0">#REF!</definedName>
    <definedName name="TUBO_HA_36_11">#REF!</definedName>
    <definedName name="TUBO_HA_36_6" localSheetId="0">#REF!</definedName>
    <definedName name="TUBO_HA_36_6">#REF!</definedName>
    <definedName name="TUBO_HA_36_7" localSheetId="0">#REF!</definedName>
    <definedName name="TUBO_HA_36_7">#REF!</definedName>
    <definedName name="TUBO_HA_36_8" localSheetId="0">#REF!</definedName>
    <definedName name="TUBO_HA_36_8">#REF!</definedName>
    <definedName name="TUBO_HA_36_9" localSheetId="0">#REF!</definedName>
    <definedName name="TUBO_HA_36_9">#REF!</definedName>
    <definedName name="TUBO_HG_1" localSheetId="0">#REF!</definedName>
    <definedName name="TUBO_HG_1">#REF!</definedName>
    <definedName name="TUBO_HG_1_10" localSheetId="0">#REF!</definedName>
    <definedName name="TUBO_HG_1_10">#REF!</definedName>
    <definedName name="TUBO_HG_1_11" localSheetId="0">#REF!</definedName>
    <definedName name="TUBO_HG_1_11">#REF!</definedName>
    <definedName name="TUBO_HG_1_12" localSheetId="0">#REF!</definedName>
    <definedName name="TUBO_HG_1_12">#REF!</definedName>
    <definedName name="TUBO_HG_1_12_10" localSheetId="0">#REF!</definedName>
    <definedName name="TUBO_HG_1_12_10">#REF!</definedName>
    <definedName name="TUBO_HG_1_12_11" localSheetId="0">#REF!</definedName>
    <definedName name="TUBO_HG_1_12_11">#REF!</definedName>
    <definedName name="TUBO_HG_1_12_6" localSheetId="0">#REF!</definedName>
    <definedName name="TUBO_HG_1_12_6">#REF!</definedName>
    <definedName name="TUBO_HG_1_12_7" localSheetId="0">#REF!</definedName>
    <definedName name="TUBO_HG_1_12_7">#REF!</definedName>
    <definedName name="TUBO_HG_1_12_8" localSheetId="0">#REF!</definedName>
    <definedName name="TUBO_HG_1_12_8">#REF!</definedName>
    <definedName name="TUBO_HG_1_12_9" localSheetId="0">#REF!</definedName>
    <definedName name="TUBO_HG_1_12_9">#REF!</definedName>
    <definedName name="TUBO_HG_1_6" localSheetId="0">#REF!</definedName>
    <definedName name="TUBO_HG_1_6">#REF!</definedName>
    <definedName name="TUBO_HG_1_7" localSheetId="0">#REF!</definedName>
    <definedName name="TUBO_HG_1_7">#REF!</definedName>
    <definedName name="TUBO_HG_1_8" localSheetId="0">#REF!</definedName>
    <definedName name="TUBO_HG_1_8">#REF!</definedName>
    <definedName name="TUBO_HG_1_9" localSheetId="0">#REF!</definedName>
    <definedName name="TUBO_HG_1_9">#REF!</definedName>
    <definedName name="TUBO_HG_12" localSheetId="0">#REF!</definedName>
    <definedName name="TUBO_HG_12">#REF!</definedName>
    <definedName name="TUBO_HG_12_10" localSheetId="0">#REF!</definedName>
    <definedName name="TUBO_HG_12_10">#REF!</definedName>
    <definedName name="TUBO_HG_12_11" localSheetId="0">#REF!</definedName>
    <definedName name="TUBO_HG_12_11">#REF!</definedName>
    <definedName name="TUBO_HG_12_6" localSheetId="0">#REF!</definedName>
    <definedName name="TUBO_HG_12_6">#REF!</definedName>
    <definedName name="TUBO_HG_12_7" localSheetId="0">#REF!</definedName>
    <definedName name="TUBO_HG_12_7">#REF!</definedName>
    <definedName name="TUBO_HG_12_8" localSheetId="0">#REF!</definedName>
    <definedName name="TUBO_HG_12_8">#REF!</definedName>
    <definedName name="TUBO_HG_12_9" localSheetId="0">#REF!</definedName>
    <definedName name="TUBO_HG_12_9">#REF!</definedName>
    <definedName name="TUBO_HG_34" localSheetId="0">#REF!</definedName>
    <definedName name="TUBO_HG_34">#REF!</definedName>
    <definedName name="TUBO_HG_34_10" localSheetId="0">#REF!</definedName>
    <definedName name="TUBO_HG_34_10">#REF!</definedName>
    <definedName name="TUBO_HG_34_11" localSheetId="0">#REF!</definedName>
    <definedName name="TUBO_HG_34_11">#REF!</definedName>
    <definedName name="TUBO_HG_34_6" localSheetId="0">#REF!</definedName>
    <definedName name="TUBO_HG_34_6">#REF!</definedName>
    <definedName name="TUBO_HG_34_7" localSheetId="0">#REF!</definedName>
    <definedName name="TUBO_HG_34_7">#REF!</definedName>
    <definedName name="TUBO_HG_34_8" localSheetId="0">#REF!</definedName>
    <definedName name="TUBO_HG_34_8">#REF!</definedName>
    <definedName name="TUBO_HG_34_9" localSheetId="0">#REF!</definedName>
    <definedName name="TUBO_HG_34_9">#REF!</definedName>
    <definedName name="TUBO_PVC_DRENAJE_1_12" localSheetId="0">#REF!</definedName>
    <definedName name="TUBO_PVC_DRENAJE_1_12">#REF!</definedName>
    <definedName name="TUBO_PVC_DRENAJE_1_12_10" localSheetId="0">#REF!</definedName>
    <definedName name="TUBO_PVC_DRENAJE_1_12_10">#REF!</definedName>
    <definedName name="TUBO_PVC_DRENAJE_1_12_11" localSheetId="0">#REF!</definedName>
    <definedName name="TUBO_PVC_DRENAJE_1_12_11">#REF!</definedName>
    <definedName name="TUBO_PVC_DRENAJE_1_12_6" localSheetId="0">#REF!</definedName>
    <definedName name="TUBO_PVC_DRENAJE_1_12_6">#REF!</definedName>
    <definedName name="TUBO_PVC_DRENAJE_1_12_7" localSheetId="0">#REF!</definedName>
    <definedName name="TUBO_PVC_DRENAJE_1_12_7">#REF!</definedName>
    <definedName name="TUBO_PVC_DRENAJE_1_12_8" localSheetId="0">#REF!</definedName>
    <definedName name="TUBO_PVC_DRENAJE_1_12_8">#REF!</definedName>
    <definedName name="TUBO_PVC_DRENAJE_1_12_9" localSheetId="0">#REF!</definedName>
    <definedName name="TUBO_PVC_DRENAJE_1_12_9">#REF!</definedName>
    <definedName name="TUBO_PVC_SCH40_12" localSheetId="0">#REF!</definedName>
    <definedName name="TUBO_PVC_SCH40_12">#REF!</definedName>
    <definedName name="TUBO_PVC_SCH40_12_10" localSheetId="0">#REF!</definedName>
    <definedName name="TUBO_PVC_SCH40_12_10">#REF!</definedName>
    <definedName name="TUBO_PVC_SCH40_12_11" localSheetId="0">#REF!</definedName>
    <definedName name="TUBO_PVC_SCH40_12_11">#REF!</definedName>
    <definedName name="TUBO_PVC_SCH40_12_6" localSheetId="0">#REF!</definedName>
    <definedName name="TUBO_PVC_SCH40_12_6">#REF!</definedName>
    <definedName name="TUBO_PVC_SCH40_12_7" localSheetId="0">#REF!</definedName>
    <definedName name="TUBO_PVC_SCH40_12_7">#REF!</definedName>
    <definedName name="TUBO_PVC_SCH40_12_8" localSheetId="0">#REF!</definedName>
    <definedName name="TUBO_PVC_SCH40_12_8">#REF!</definedName>
    <definedName name="TUBO_PVC_SCH40_12_9" localSheetId="0">#REF!</definedName>
    <definedName name="TUBO_PVC_SCH40_12_9">#REF!</definedName>
    <definedName name="TUBO_PVC_SCH40_34" localSheetId="0">#REF!</definedName>
    <definedName name="TUBO_PVC_SCH40_34">#REF!</definedName>
    <definedName name="TUBO_PVC_SCH40_34_10" localSheetId="0">#REF!</definedName>
    <definedName name="TUBO_PVC_SCH40_34_10">#REF!</definedName>
    <definedName name="TUBO_PVC_SCH40_34_11" localSheetId="0">#REF!</definedName>
    <definedName name="TUBO_PVC_SCH40_34_11">#REF!</definedName>
    <definedName name="TUBO_PVC_SCH40_34_6" localSheetId="0">#REF!</definedName>
    <definedName name="TUBO_PVC_SCH40_34_6">#REF!</definedName>
    <definedName name="TUBO_PVC_SCH40_34_7" localSheetId="0">#REF!</definedName>
    <definedName name="TUBO_PVC_SCH40_34_7">#REF!</definedName>
    <definedName name="TUBO_PVC_SCH40_34_8" localSheetId="0">#REF!</definedName>
    <definedName name="TUBO_PVC_SCH40_34_8">#REF!</definedName>
    <definedName name="TUBO_PVC_SCH40_34_9" localSheetId="0">#REF!</definedName>
    <definedName name="TUBO_PVC_SCH40_34_9">#REF!</definedName>
    <definedName name="TUBO_PVC_SDR21_2" localSheetId="0">#REF!</definedName>
    <definedName name="TUBO_PVC_SDR21_2">#REF!</definedName>
    <definedName name="TUBO_PVC_SDR21_2_10" localSheetId="0">#REF!</definedName>
    <definedName name="TUBO_PVC_SDR21_2_10">#REF!</definedName>
    <definedName name="TUBO_PVC_SDR21_2_11" localSheetId="0">#REF!</definedName>
    <definedName name="TUBO_PVC_SDR21_2_11">#REF!</definedName>
    <definedName name="TUBO_PVC_SDR21_2_6" localSheetId="0">#REF!</definedName>
    <definedName name="TUBO_PVC_SDR21_2_6">#REF!</definedName>
    <definedName name="TUBO_PVC_SDR21_2_7" localSheetId="0">#REF!</definedName>
    <definedName name="TUBO_PVC_SDR21_2_7">#REF!</definedName>
    <definedName name="TUBO_PVC_SDR21_2_8" localSheetId="0">#REF!</definedName>
    <definedName name="TUBO_PVC_SDR21_2_8">#REF!</definedName>
    <definedName name="TUBO_PVC_SDR21_2_9" localSheetId="0">#REF!</definedName>
    <definedName name="TUBO_PVC_SDR21_2_9">#REF!</definedName>
    <definedName name="TUBO_PVC_SDR21_JG_16" localSheetId="0">#REF!</definedName>
    <definedName name="TUBO_PVC_SDR21_JG_16">#REF!</definedName>
    <definedName name="TUBO_PVC_SDR21_JG_16_10" localSheetId="0">#REF!</definedName>
    <definedName name="TUBO_PVC_SDR21_JG_16_10">#REF!</definedName>
    <definedName name="TUBO_PVC_SDR21_JG_16_11" localSheetId="0">#REF!</definedName>
    <definedName name="TUBO_PVC_SDR21_JG_16_11">#REF!</definedName>
    <definedName name="TUBO_PVC_SDR21_JG_16_6" localSheetId="0">#REF!</definedName>
    <definedName name="TUBO_PVC_SDR21_JG_16_6">#REF!</definedName>
    <definedName name="TUBO_PVC_SDR21_JG_16_7" localSheetId="0">#REF!</definedName>
    <definedName name="TUBO_PVC_SDR21_JG_16_7">#REF!</definedName>
    <definedName name="TUBO_PVC_SDR21_JG_16_8" localSheetId="0">#REF!</definedName>
    <definedName name="TUBO_PVC_SDR21_JG_16_8">#REF!</definedName>
    <definedName name="TUBO_PVC_SDR21_JG_16_9" localSheetId="0">#REF!</definedName>
    <definedName name="TUBO_PVC_SDR21_JG_16_9">#REF!</definedName>
    <definedName name="TUBO_PVC_SDR21_JG_6" localSheetId="0">#REF!</definedName>
    <definedName name="TUBO_PVC_SDR21_JG_6">#REF!</definedName>
    <definedName name="TUBO_PVC_SDR21_JG_6_10" localSheetId="0">#REF!</definedName>
    <definedName name="TUBO_PVC_SDR21_JG_6_10">#REF!</definedName>
    <definedName name="TUBO_PVC_SDR21_JG_6_11" localSheetId="0">#REF!</definedName>
    <definedName name="TUBO_PVC_SDR21_JG_6_11">#REF!</definedName>
    <definedName name="TUBO_PVC_SDR21_JG_6_6" localSheetId="0">#REF!</definedName>
    <definedName name="TUBO_PVC_SDR21_JG_6_6">#REF!</definedName>
    <definedName name="TUBO_PVC_SDR21_JG_6_7" localSheetId="0">#REF!</definedName>
    <definedName name="TUBO_PVC_SDR21_JG_6_7">#REF!</definedName>
    <definedName name="TUBO_PVC_SDR21_JG_6_8" localSheetId="0">#REF!</definedName>
    <definedName name="TUBO_PVC_SDR21_JG_6_8">#REF!</definedName>
    <definedName name="TUBO_PVC_SDR21_JG_6_9" localSheetId="0">#REF!</definedName>
    <definedName name="TUBO_PVC_SDR21_JG_6_9">#REF!</definedName>
    <definedName name="TUBO_PVC_SDR21_JG_8" localSheetId="0">#REF!</definedName>
    <definedName name="TUBO_PVC_SDR21_JG_8">#REF!</definedName>
    <definedName name="TUBO_PVC_SDR21_JG_8_10" localSheetId="0">#REF!</definedName>
    <definedName name="TUBO_PVC_SDR21_JG_8_10">#REF!</definedName>
    <definedName name="TUBO_PVC_SDR21_JG_8_11" localSheetId="0">#REF!</definedName>
    <definedName name="TUBO_PVC_SDR21_JG_8_11">#REF!</definedName>
    <definedName name="TUBO_PVC_SDR21_JG_8_6" localSheetId="0">#REF!</definedName>
    <definedName name="TUBO_PVC_SDR21_JG_8_6">#REF!</definedName>
    <definedName name="TUBO_PVC_SDR21_JG_8_7" localSheetId="0">#REF!</definedName>
    <definedName name="TUBO_PVC_SDR21_JG_8_7">#REF!</definedName>
    <definedName name="TUBO_PVC_SDR21_JG_8_8" localSheetId="0">#REF!</definedName>
    <definedName name="TUBO_PVC_SDR21_JG_8_8">#REF!</definedName>
    <definedName name="TUBO_PVC_SDR21_JG_8_9" localSheetId="0">#REF!</definedName>
    <definedName name="TUBO_PVC_SDR21_JG_8_9">#REF!</definedName>
    <definedName name="TUBO_PVC_SDR26_12" localSheetId="0">#REF!</definedName>
    <definedName name="TUBO_PVC_SDR26_12">#REF!</definedName>
    <definedName name="TUBO_PVC_SDR26_12_10" localSheetId="0">#REF!</definedName>
    <definedName name="TUBO_PVC_SDR26_12_10">#REF!</definedName>
    <definedName name="TUBO_PVC_SDR26_12_11" localSheetId="0">#REF!</definedName>
    <definedName name="TUBO_PVC_SDR26_12_11">#REF!</definedName>
    <definedName name="TUBO_PVC_SDR26_12_6" localSheetId="0">#REF!</definedName>
    <definedName name="TUBO_PVC_SDR26_12_6">#REF!</definedName>
    <definedName name="TUBO_PVC_SDR26_12_7" localSheetId="0">#REF!</definedName>
    <definedName name="TUBO_PVC_SDR26_12_7">#REF!</definedName>
    <definedName name="TUBO_PVC_SDR26_12_8" localSheetId="0">#REF!</definedName>
    <definedName name="TUBO_PVC_SDR26_12_8">#REF!</definedName>
    <definedName name="TUBO_PVC_SDR26_12_9" localSheetId="0">#REF!</definedName>
    <definedName name="TUBO_PVC_SDR26_12_9">#REF!</definedName>
    <definedName name="TUBO_PVC_SDR26_2" localSheetId="0">#REF!</definedName>
    <definedName name="TUBO_PVC_SDR26_2">#REF!</definedName>
    <definedName name="TUBO_PVC_SDR26_2_10" localSheetId="0">#REF!</definedName>
    <definedName name="TUBO_PVC_SDR26_2_10">#REF!</definedName>
    <definedName name="TUBO_PVC_SDR26_2_11" localSheetId="0">#REF!</definedName>
    <definedName name="TUBO_PVC_SDR26_2_11">#REF!</definedName>
    <definedName name="TUBO_PVC_SDR26_2_6" localSheetId="0">#REF!</definedName>
    <definedName name="TUBO_PVC_SDR26_2_6">#REF!</definedName>
    <definedName name="TUBO_PVC_SDR26_2_7" localSheetId="0">#REF!</definedName>
    <definedName name="TUBO_PVC_SDR26_2_7">#REF!</definedName>
    <definedName name="TUBO_PVC_SDR26_2_8" localSheetId="0">#REF!</definedName>
    <definedName name="TUBO_PVC_SDR26_2_8">#REF!</definedName>
    <definedName name="TUBO_PVC_SDR26_2_9" localSheetId="0">#REF!</definedName>
    <definedName name="TUBO_PVC_SDR26_2_9">#REF!</definedName>
    <definedName name="TUBO_PVC_SDR26_34" localSheetId="0">#REF!</definedName>
    <definedName name="TUBO_PVC_SDR26_34">#REF!</definedName>
    <definedName name="TUBO_PVC_SDR26_34_10" localSheetId="0">#REF!</definedName>
    <definedName name="TUBO_PVC_SDR26_34_10">#REF!</definedName>
    <definedName name="TUBO_PVC_SDR26_34_11" localSheetId="0">#REF!</definedName>
    <definedName name="TUBO_PVC_SDR26_34_11">#REF!</definedName>
    <definedName name="TUBO_PVC_SDR26_34_6" localSheetId="0">#REF!</definedName>
    <definedName name="TUBO_PVC_SDR26_34_6">#REF!</definedName>
    <definedName name="TUBO_PVC_SDR26_34_7" localSheetId="0">#REF!</definedName>
    <definedName name="TUBO_PVC_SDR26_34_7">#REF!</definedName>
    <definedName name="TUBO_PVC_SDR26_34_8" localSheetId="0">#REF!</definedName>
    <definedName name="TUBO_PVC_SDR26_34_8">#REF!</definedName>
    <definedName name="TUBO_PVC_SDR26_34_9" localSheetId="0">#REF!</definedName>
    <definedName name="TUBO_PVC_SDR26_34_9">#REF!</definedName>
    <definedName name="TUBO_PVC_SDR26_JG_16" localSheetId="0">#REF!</definedName>
    <definedName name="TUBO_PVC_SDR26_JG_16">#REF!</definedName>
    <definedName name="TUBO_PVC_SDR26_JG_16_10" localSheetId="0">#REF!</definedName>
    <definedName name="TUBO_PVC_SDR26_JG_16_10">#REF!</definedName>
    <definedName name="TUBO_PVC_SDR26_JG_16_11" localSheetId="0">#REF!</definedName>
    <definedName name="TUBO_PVC_SDR26_JG_16_11">#REF!</definedName>
    <definedName name="TUBO_PVC_SDR26_JG_16_6" localSheetId="0">#REF!</definedName>
    <definedName name="TUBO_PVC_SDR26_JG_16_6">#REF!</definedName>
    <definedName name="TUBO_PVC_SDR26_JG_16_7" localSheetId="0">#REF!</definedName>
    <definedName name="TUBO_PVC_SDR26_JG_16_7">#REF!</definedName>
    <definedName name="TUBO_PVC_SDR26_JG_16_8" localSheetId="0">#REF!</definedName>
    <definedName name="TUBO_PVC_SDR26_JG_16_8">#REF!</definedName>
    <definedName name="TUBO_PVC_SDR26_JG_16_9" localSheetId="0">#REF!</definedName>
    <definedName name="TUBO_PVC_SDR26_JG_16_9">#REF!</definedName>
    <definedName name="TUBO_PVC_SDR26_JG_3" localSheetId="0">#REF!</definedName>
    <definedName name="TUBO_PVC_SDR26_JG_3">#REF!</definedName>
    <definedName name="TUBO_PVC_SDR26_JG_3_10" localSheetId="0">#REF!</definedName>
    <definedName name="TUBO_PVC_SDR26_JG_3_10">#REF!</definedName>
    <definedName name="TUBO_PVC_SDR26_JG_3_11" localSheetId="0">#REF!</definedName>
    <definedName name="TUBO_PVC_SDR26_JG_3_11">#REF!</definedName>
    <definedName name="TUBO_PVC_SDR26_JG_3_6" localSheetId="0">#REF!</definedName>
    <definedName name="TUBO_PVC_SDR26_JG_3_6">#REF!</definedName>
    <definedName name="TUBO_PVC_SDR26_JG_3_7" localSheetId="0">#REF!</definedName>
    <definedName name="TUBO_PVC_SDR26_JG_3_7">#REF!</definedName>
    <definedName name="TUBO_PVC_SDR26_JG_3_8" localSheetId="0">#REF!</definedName>
    <definedName name="TUBO_PVC_SDR26_JG_3_8">#REF!</definedName>
    <definedName name="TUBO_PVC_SDR26_JG_3_9" localSheetId="0">#REF!</definedName>
    <definedName name="TUBO_PVC_SDR26_JG_3_9">#REF!</definedName>
    <definedName name="TUBO_PVC_SDR26_JG_4" localSheetId="0">#REF!</definedName>
    <definedName name="TUBO_PVC_SDR26_JG_4">#REF!</definedName>
    <definedName name="TUBO_PVC_SDR26_JG_4_10" localSheetId="0">#REF!</definedName>
    <definedName name="TUBO_PVC_SDR26_JG_4_10">#REF!</definedName>
    <definedName name="TUBO_PVC_SDR26_JG_4_11" localSheetId="0">#REF!</definedName>
    <definedName name="TUBO_PVC_SDR26_JG_4_11">#REF!</definedName>
    <definedName name="TUBO_PVC_SDR26_JG_4_6" localSheetId="0">#REF!</definedName>
    <definedName name="TUBO_PVC_SDR26_JG_4_6">#REF!</definedName>
    <definedName name="TUBO_PVC_SDR26_JG_4_7" localSheetId="0">#REF!</definedName>
    <definedName name="TUBO_PVC_SDR26_JG_4_7">#REF!</definedName>
    <definedName name="TUBO_PVC_SDR26_JG_4_8" localSheetId="0">#REF!</definedName>
    <definedName name="TUBO_PVC_SDR26_JG_4_8">#REF!</definedName>
    <definedName name="TUBO_PVC_SDR26_JG_4_9" localSheetId="0">#REF!</definedName>
    <definedName name="TUBO_PVC_SDR26_JG_4_9">#REF!</definedName>
    <definedName name="TUBO_PVC_SDR26_JG_6" localSheetId="0">#REF!</definedName>
    <definedName name="TUBO_PVC_SDR26_JG_6">#REF!</definedName>
    <definedName name="TUBO_PVC_SDR26_JG_6_10" localSheetId="0">#REF!</definedName>
    <definedName name="TUBO_PVC_SDR26_JG_6_10">#REF!</definedName>
    <definedName name="TUBO_PVC_SDR26_JG_6_11" localSheetId="0">#REF!</definedName>
    <definedName name="TUBO_PVC_SDR26_JG_6_11">#REF!</definedName>
    <definedName name="TUBO_PVC_SDR26_JG_6_6" localSheetId="0">#REF!</definedName>
    <definedName name="TUBO_PVC_SDR26_JG_6_6">#REF!</definedName>
    <definedName name="TUBO_PVC_SDR26_JG_6_7" localSheetId="0">#REF!</definedName>
    <definedName name="TUBO_PVC_SDR26_JG_6_7">#REF!</definedName>
    <definedName name="TUBO_PVC_SDR26_JG_6_8" localSheetId="0">#REF!</definedName>
    <definedName name="TUBO_PVC_SDR26_JG_6_8">#REF!</definedName>
    <definedName name="TUBO_PVC_SDR26_JG_6_9" localSheetId="0">#REF!</definedName>
    <definedName name="TUBO_PVC_SDR26_JG_6_9">#REF!</definedName>
    <definedName name="TUBO_PVC_SDR26_JG_8" localSheetId="0">#REF!</definedName>
    <definedName name="TUBO_PVC_SDR26_JG_8">#REF!</definedName>
    <definedName name="TUBO_PVC_SDR26_JG_8_10" localSheetId="0">#REF!</definedName>
    <definedName name="TUBO_PVC_SDR26_JG_8_10">#REF!</definedName>
    <definedName name="TUBO_PVC_SDR26_JG_8_11" localSheetId="0">#REF!</definedName>
    <definedName name="TUBO_PVC_SDR26_JG_8_11">#REF!</definedName>
    <definedName name="TUBO_PVC_SDR26_JG_8_6" localSheetId="0">#REF!</definedName>
    <definedName name="TUBO_PVC_SDR26_JG_8_6">#REF!</definedName>
    <definedName name="TUBO_PVC_SDR26_JG_8_7" localSheetId="0">#REF!</definedName>
    <definedName name="TUBO_PVC_SDR26_JG_8_7">#REF!</definedName>
    <definedName name="TUBO_PVC_SDR26_JG_8_8" localSheetId="0">#REF!</definedName>
    <definedName name="TUBO_PVC_SDR26_JG_8_8">#REF!</definedName>
    <definedName name="TUBO_PVC_SDR26_JG_8_9" localSheetId="0">#REF!</definedName>
    <definedName name="TUBO_PVC_SDR26_JG_8_9">#REF!</definedName>
    <definedName name="TUBO_PVC_SDR325_JG_16" localSheetId="0">#REF!</definedName>
    <definedName name="TUBO_PVC_SDR325_JG_16">#REF!</definedName>
    <definedName name="TUBO_PVC_SDR325_JG_16_10" localSheetId="0">#REF!</definedName>
    <definedName name="TUBO_PVC_SDR325_JG_16_10">#REF!</definedName>
    <definedName name="TUBO_PVC_SDR325_JG_16_11" localSheetId="0">#REF!</definedName>
    <definedName name="TUBO_PVC_SDR325_JG_16_11">#REF!</definedName>
    <definedName name="TUBO_PVC_SDR325_JG_16_6" localSheetId="0">#REF!</definedName>
    <definedName name="TUBO_PVC_SDR325_JG_16_6">#REF!</definedName>
    <definedName name="TUBO_PVC_SDR325_JG_16_7" localSheetId="0">#REF!</definedName>
    <definedName name="TUBO_PVC_SDR325_JG_16_7">#REF!</definedName>
    <definedName name="TUBO_PVC_SDR325_JG_16_8" localSheetId="0">#REF!</definedName>
    <definedName name="TUBO_PVC_SDR325_JG_16_8">#REF!</definedName>
    <definedName name="TUBO_PVC_SDR325_JG_16_9" localSheetId="0">#REF!</definedName>
    <definedName name="TUBO_PVC_SDR325_JG_16_9">#REF!</definedName>
    <definedName name="TUBO_PVC_SDR325_JG_20" localSheetId="0">#REF!</definedName>
    <definedName name="TUBO_PVC_SDR325_JG_20">#REF!</definedName>
    <definedName name="TUBO_PVC_SDR325_JG_20_10" localSheetId="0">#REF!</definedName>
    <definedName name="TUBO_PVC_SDR325_JG_20_10">#REF!</definedName>
    <definedName name="TUBO_PVC_SDR325_JG_20_11" localSheetId="0">#REF!</definedName>
    <definedName name="TUBO_PVC_SDR325_JG_20_11">#REF!</definedName>
    <definedName name="TUBO_PVC_SDR325_JG_20_6" localSheetId="0">#REF!</definedName>
    <definedName name="TUBO_PVC_SDR325_JG_20_6">#REF!</definedName>
    <definedName name="TUBO_PVC_SDR325_JG_20_7" localSheetId="0">#REF!</definedName>
    <definedName name="TUBO_PVC_SDR325_JG_20_7">#REF!</definedName>
    <definedName name="TUBO_PVC_SDR325_JG_20_8" localSheetId="0">#REF!</definedName>
    <definedName name="TUBO_PVC_SDR325_JG_20_8">#REF!</definedName>
    <definedName name="TUBO_PVC_SDR325_JG_20_9" localSheetId="0">#REF!</definedName>
    <definedName name="TUBO_PVC_SDR325_JG_20_9">#REF!</definedName>
    <definedName name="TUBO_PVC_SDR325_JG_8" localSheetId="0">#REF!</definedName>
    <definedName name="TUBO_PVC_SDR325_JG_8">#REF!</definedName>
    <definedName name="TUBO_PVC_SDR325_JG_8_10" localSheetId="0">#REF!</definedName>
    <definedName name="TUBO_PVC_SDR325_JG_8_10">#REF!</definedName>
    <definedName name="TUBO_PVC_SDR325_JG_8_11" localSheetId="0">#REF!</definedName>
    <definedName name="TUBO_PVC_SDR325_JG_8_11">#REF!</definedName>
    <definedName name="TUBO_PVC_SDR325_JG_8_6" localSheetId="0">#REF!</definedName>
    <definedName name="TUBO_PVC_SDR325_JG_8_6">#REF!</definedName>
    <definedName name="TUBO_PVC_SDR325_JG_8_7" localSheetId="0">#REF!</definedName>
    <definedName name="TUBO_PVC_SDR325_JG_8_7">#REF!</definedName>
    <definedName name="TUBO_PVC_SDR325_JG_8_8" localSheetId="0">#REF!</definedName>
    <definedName name="TUBO_PVC_SDR325_JG_8_8">#REF!</definedName>
    <definedName name="TUBO_PVC_SDR325_JG_8_9" localSheetId="0">#REF!</definedName>
    <definedName name="TUBO_PVC_SDR325_JG_8_9">#REF!</definedName>
    <definedName name="TUBO_PVC_SDR41_2" localSheetId="0">#REF!</definedName>
    <definedName name="TUBO_PVC_SDR41_2">#REF!</definedName>
    <definedName name="TUBO_PVC_SDR41_2_10" localSheetId="0">#REF!</definedName>
    <definedName name="TUBO_PVC_SDR41_2_10">#REF!</definedName>
    <definedName name="TUBO_PVC_SDR41_2_11" localSheetId="0">#REF!</definedName>
    <definedName name="TUBO_PVC_SDR41_2_11">#REF!</definedName>
    <definedName name="TUBO_PVC_SDR41_2_6" localSheetId="0">#REF!</definedName>
    <definedName name="TUBO_PVC_SDR41_2_6">#REF!</definedName>
    <definedName name="TUBO_PVC_SDR41_2_7" localSheetId="0">#REF!</definedName>
    <definedName name="TUBO_PVC_SDR41_2_7">#REF!</definedName>
    <definedName name="TUBO_PVC_SDR41_2_8" localSheetId="0">#REF!</definedName>
    <definedName name="TUBO_PVC_SDR41_2_8">#REF!</definedName>
    <definedName name="TUBO_PVC_SDR41_2_9" localSheetId="0">#REF!</definedName>
    <definedName name="TUBO_PVC_SDR41_2_9">#REF!</definedName>
    <definedName name="TUBO_PVC_SDR41_3" localSheetId="0">#REF!</definedName>
    <definedName name="TUBO_PVC_SDR41_3">#REF!</definedName>
    <definedName name="TUBO_PVC_SDR41_3_10" localSheetId="0">#REF!</definedName>
    <definedName name="TUBO_PVC_SDR41_3_10">#REF!</definedName>
    <definedName name="TUBO_PVC_SDR41_3_11" localSheetId="0">#REF!</definedName>
    <definedName name="TUBO_PVC_SDR41_3_11">#REF!</definedName>
    <definedName name="TUBO_PVC_SDR41_3_6" localSheetId="0">#REF!</definedName>
    <definedName name="TUBO_PVC_SDR41_3_6">#REF!</definedName>
    <definedName name="TUBO_PVC_SDR41_3_7" localSheetId="0">#REF!</definedName>
    <definedName name="TUBO_PVC_SDR41_3_7">#REF!</definedName>
    <definedName name="TUBO_PVC_SDR41_3_8" localSheetId="0">#REF!</definedName>
    <definedName name="TUBO_PVC_SDR41_3_8">#REF!</definedName>
    <definedName name="TUBO_PVC_SDR41_3_9" localSheetId="0">#REF!</definedName>
    <definedName name="TUBO_PVC_SDR41_3_9">#REF!</definedName>
    <definedName name="TUBO_PVC_SDR41_4" localSheetId="0">#REF!</definedName>
    <definedName name="TUBO_PVC_SDR41_4">#REF!</definedName>
    <definedName name="TUBO_PVC_SDR41_4_10" localSheetId="0">#REF!</definedName>
    <definedName name="TUBO_PVC_SDR41_4_10">#REF!</definedName>
    <definedName name="TUBO_PVC_SDR41_4_11" localSheetId="0">#REF!</definedName>
    <definedName name="TUBO_PVC_SDR41_4_11">#REF!</definedName>
    <definedName name="TUBO_PVC_SDR41_4_6" localSheetId="0">#REF!</definedName>
    <definedName name="TUBO_PVC_SDR41_4_6">#REF!</definedName>
    <definedName name="TUBO_PVC_SDR41_4_7" localSheetId="0">#REF!</definedName>
    <definedName name="TUBO_PVC_SDR41_4_7">#REF!</definedName>
    <definedName name="TUBO_PVC_SDR41_4_8" localSheetId="0">#REF!</definedName>
    <definedName name="TUBO_PVC_SDR41_4_8">#REF!</definedName>
    <definedName name="TUBO_PVC_SDR41_4_9" localSheetId="0">#REF!</definedName>
    <definedName name="TUBO_PVC_SDR41_4_9">#REF!</definedName>
    <definedName name="TYPE_3M" localSheetId="0">#REF!</definedName>
    <definedName name="TYPE_3M">#REF!</definedName>
    <definedName name="TYPE_3M_10" localSheetId="0">#REF!</definedName>
    <definedName name="TYPE_3M_10">#REF!</definedName>
    <definedName name="TYPE_3M_11" localSheetId="0">#REF!</definedName>
    <definedName name="TYPE_3M_11">#REF!</definedName>
    <definedName name="TYPE_3M_6" localSheetId="0">#REF!</definedName>
    <definedName name="TYPE_3M_6">#REF!</definedName>
    <definedName name="TYPE_3M_7" localSheetId="0">#REF!</definedName>
    <definedName name="TYPE_3M_7">#REF!</definedName>
    <definedName name="TYPE_3M_8" localSheetId="0">#REF!</definedName>
    <definedName name="TYPE_3M_8">#REF!</definedName>
    <definedName name="TYPE_3M_9" localSheetId="0">#REF!</definedName>
    <definedName name="TYPE_3M_9">#REF!</definedName>
    <definedName name="UND">#N/A</definedName>
    <definedName name="UND_6">NA()</definedName>
    <definedName name="UNION_HG_1" localSheetId="0">#REF!</definedName>
    <definedName name="UNION_HG_1">#REF!</definedName>
    <definedName name="UNION_HG_1_10" localSheetId="0">#REF!</definedName>
    <definedName name="UNION_HG_1_10">#REF!</definedName>
    <definedName name="UNION_HG_1_11" localSheetId="0">#REF!</definedName>
    <definedName name="UNION_HG_1_11">#REF!</definedName>
    <definedName name="UNION_HG_1_6" localSheetId="0">#REF!</definedName>
    <definedName name="UNION_HG_1_6">#REF!</definedName>
    <definedName name="UNION_HG_1_7" localSheetId="0">#REF!</definedName>
    <definedName name="UNION_HG_1_7">#REF!</definedName>
    <definedName name="UNION_HG_1_8" localSheetId="0">#REF!</definedName>
    <definedName name="UNION_HG_1_8">#REF!</definedName>
    <definedName name="UNION_HG_1_9" localSheetId="0">#REF!</definedName>
    <definedName name="UNION_HG_1_9">#REF!</definedName>
    <definedName name="UNION_HG_12" localSheetId="0">#REF!</definedName>
    <definedName name="UNION_HG_12">#REF!</definedName>
    <definedName name="UNION_HG_12_10" localSheetId="0">#REF!</definedName>
    <definedName name="UNION_HG_12_10">#REF!</definedName>
    <definedName name="UNION_HG_12_11" localSheetId="0">#REF!</definedName>
    <definedName name="UNION_HG_12_11">#REF!</definedName>
    <definedName name="UNION_HG_12_6" localSheetId="0">#REF!</definedName>
    <definedName name="UNION_HG_12_6">#REF!</definedName>
    <definedName name="UNION_HG_12_7" localSheetId="0">#REF!</definedName>
    <definedName name="UNION_HG_12_7">#REF!</definedName>
    <definedName name="UNION_HG_12_8" localSheetId="0">#REF!</definedName>
    <definedName name="UNION_HG_12_8">#REF!</definedName>
    <definedName name="UNION_HG_12_9" localSheetId="0">#REF!</definedName>
    <definedName name="UNION_HG_12_9">#REF!</definedName>
    <definedName name="UNION_HG_34" localSheetId="0">#REF!</definedName>
    <definedName name="UNION_HG_34">#REF!</definedName>
    <definedName name="UNION_HG_34_10" localSheetId="0">#REF!</definedName>
    <definedName name="UNION_HG_34_10">#REF!</definedName>
    <definedName name="UNION_HG_34_11" localSheetId="0">#REF!</definedName>
    <definedName name="UNION_HG_34_11">#REF!</definedName>
    <definedName name="UNION_HG_34_6" localSheetId="0">#REF!</definedName>
    <definedName name="UNION_HG_34_6">#REF!</definedName>
    <definedName name="UNION_HG_34_7" localSheetId="0">#REF!</definedName>
    <definedName name="UNION_HG_34_7">#REF!</definedName>
    <definedName name="UNION_HG_34_8" localSheetId="0">#REF!</definedName>
    <definedName name="UNION_HG_34_8">#REF!</definedName>
    <definedName name="UNION_HG_34_9" localSheetId="0">#REF!</definedName>
    <definedName name="UNION_HG_34_9">#REF!</definedName>
    <definedName name="UNION_PVC_PRES_12" localSheetId="0">#REF!</definedName>
    <definedName name="UNION_PVC_PRES_12">#REF!</definedName>
    <definedName name="UNION_PVC_PRES_12_10" localSheetId="0">#REF!</definedName>
    <definedName name="UNION_PVC_PRES_12_10">#REF!</definedName>
    <definedName name="UNION_PVC_PRES_12_11" localSheetId="0">#REF!</definedName>
    <definedName name="UNION_PVC_PRES_12_11">#REF!</definedName>
    <definedName name="UNION_PVC_PRES_12_6" localSheetId="0">#REF!</definedName>
    <definedName name="UNION_PVC_PRES_12_6">#REF!</definedName>
    <definedName name="UNION_PVC_PRES_12_7" localSheetId="0">#REF!</definedName>
    <definedName name="UNION_PVC_PRES_12_7">#REF!</definedName>
    <definedName name="UNION_PVC_PRES_12_8" localSheetId="0">#REF!</definedName>
    <definedName name="UNION_PVC_PRES_12_8">#REF!</definedName>
    <definedName name="UNION_PVC_PRES_12_9" localSheetId="0">#REF!</definedName>
    <definedName name="UNION_PVC_PRES_12_9">#REF!</definedName>
    <definedName name="UNION_PVC_PRES_34" localSheetId="0">#REF!</definedName>
    <definedName name="UNION_PVC_PRES_34">#REF!</definedName>
    <definedName name="UNION_PVC_PRES_34_10" localSheetId="0">#REF!</definedName>
    <definedName name="UNION_PVC_PRES_34_10">#REF!</definedName>
    <definedName name="UNION_PVC_PRES_34_11" localSheetId="0">#REF!</definedName>
    <definedName name="UNION_PVC_PRES_34_11">#REF!</definedName>
    <definedName name="UNION_PVC_PRES_34_6" localSheetId="0">#REF!</definedName>
    <definedName name="UNION_PVC_PRES_34_6">#REF!</definedName>
    <definedName name="UNION_PVC_PRES_34_7" localSheetId="0">#REF!</definedName>
    <definedName name="UNION_PVC_PRES_34_7">#REF!</definedName>
    <definedName name="UNION_PVC_PRES_34_8" localSheetId="0">#REF!</definedName>
    <definedName name="UNION_PVC_PRES_34_8">#REF!</definedName>
    <definedName name="UNION_PVC_PRES_34_9" localSheetId="0">#REF!</definedName>
    <definedName name="UNION_PVC_PRES_34_9">#REF!</definedName>
    <definedName name="vaciadohormigonindustrial" localSheetId="0">#REF!</definedName>
    <definedName name="vaciadohormigonindustrial">#REF!</definedName>
    <definedName name="vaciadohormigonindustrial_8" localSheetId="0">#REF!</definedName>
    <definedName name="vaciadohormigonindustrial_8">#REF!</definedName>
    <definedName name="vaciadozapata" localSheetId="0">#REF!</definedName>
    <definedName name="vaciadozapata">#REF!</definedName>
    <definedName name="vaciadozapata_8" localSheetId="0">#REF!</definedName>
    <definedName name="vaciadozapata_8">#REF!</definedName>
    <definedName name="VALVULA_AIRE_1_HF_ROSCADA" localSheetId="0">#REF!</definedName>
    <definedName name="VALVULA_AIRE_1_HF_ROSCADA">#REF!</definedName>
    <definedName name="VALVULA_AIRE_1_HF_ROSCADA_10" localSheetId="0">#REF!</definedName>
    <definedName name="VALVULA_AIRE_1_HF_ROSCADA_10">#REF!</definedName>
    <definedName name="VALVULA_AIRE_1_HF_ROSCADA_11" localSheetId="0">#REF!</definedName>
    <definedName name="VALVULA_AIRE_1_HF_ROSCADA_11">#REF!</definedName>
    <definedName name="VALVULA_AIRE_1_HF_ROSCADA_6" localSheetId="0">#REF!</definedName>
    <definedName name="VALVULA_AIRE_1_HF_ROSCADA_6">#REF!</definedName>
    <definedName name="VALVULA_AIRE_1_HF_ROSCADA_7" localSheetId="0">#REF!</definedName>
    <definedName name="VALVULA_AIRE_1_HF_ROSCADA_7">#REF!</definedName>
    <definedName name="VALVULA_AIRE_1_HF_ROSCADA_8" localSheetId="0">#REF!</definedName>
    <definedName name="VALVULA_AIRE_1_HF_ROSCADA_8">#REF!</definedName>
    <definedName name="VALVULA_AIRE_1_HF_ROSCADA_9" localSheetId="0">#REF!</definedName>
    <definedName name="VALVULA_AIRE_1_HF_ROSCADA_9">#REF!</definedName>
    <definedName name="VALVULA_AIRE_3_HF_ROSCADA" localSheetId="0">#REF!</definedName>
    <definedName name="VALVULA_AIRE_3_HF_ROSCADA">#REF!</definedName>
    <definedName name="VALVULA_AIRE_3_HF_ROSCADA_10" localSheetId="0">#REF!</definedName>
    <definedName name="VALVULA_AIRE_3_HF_ROSCADA_10">#REF!</definedName>
    <definedName name="VALVULA_AIRE_3_HF_ROSCADA_11" localSheetId="0">#REF!</definedName>
    <definedName name="VALVULA_AIRE_3_HF_ROSCADA_11">#REF!</definedName>
    <definedName name="VALVULA_AIRE_3_HF_ROSCADA_6" localSheetId="0">#REF!</definedName>
    <definedName name="VALVULA_AIRE_3_HF_ROSCADA_6">#REF!</definedName>
    <definedName name="VALVULA_AIRE_3_HF_ROSCADA_7" localSheetId="0">#REF!</definedName>
    <definedName name="VALVULA_AIRE_3_HF_ROSCADA_7">#REF!</definedName>
    <definedName name="VALVULA_AIRE_3_HF_ROSCADA_8" localSheetId="0">#REF!</definedName>
    <definedName name="VALVULA_AIRE_3_HF_ROSCADA_8">#REF!</definedName>
    <definedName name="VALVULA_AIRE_3_HF_ROSCADA_9" localSheetId="0">#REF!</definedName>
    <definedName name="VALVULA_AIRE_3_HF_ROSCADA_9">#REF!</definedName>
    <definedName name="VALVULA_AIRE_34_HF_ROSCADA" localSheetId="0">#REF!</definedName>
    <definedName name="VALVULA_AIRE_34_HF_ROSCADA">#REF!</definedName>
    <definedName name="VALVULA_AIRE_34_HF_ROSCADA_10" localSheetId="0">#REF!</definedName>
    <definedName name="VALVULA_AIRE_34_HF_ROSCADA_10">#REF!</definedName>
    <definedName name="VALVULA_AIRE_34_HF_ROSCADA_11" localSheetId="0">#REF!</definedName>
    <definedName name="VALVULA_AIRE_34_HF_ROSCADA_11">#REF!</definedName>
    <definedName name="VALVULA_AIRE_34_HF_ROSCADA_6" localSheetId="0">#REF!</definedName>
    <definedName name="VALVULA_AIRE_34_HF_ROSCADA_6">#REF!</definedName>
    <definedName name="VALVULA_AIRE_34_HF_ROSCADA_7" localSheetId="0">#REF!</definedName>
    <definedName name="VALVULA_AIRE_34_HF_ROSCADA_7">#REF!</definedName>
    <definedName name="VALVULA_AIRE_34_HF_ROSCADA_8" localSheetId="0">#REF!</definedName>
    <definedName name="VALVULA_AIRE_34_HF_ROSCADA_8">#REF!</definedName>
    <definedName name="VALVULA_AIRE_34_HF_ROSCADA_9" localSheetId="0">#REF!</definedName>
    <definedName name="VALVULA_AIRE_34_HF_ROSCADA_9">#REF!</definedName>
    <definedName name="VALVULA_COMP_12_HF_PLATILLADA" localSheetId="0">#REF!</definedName>
    <definedName name="VALVULA_COMP_12_HF_PLATILLADA">#REF!</definedName>
    <definedName name="VALVULA_COMP_12_HF_PLATILLADA_10" localSheetId="0">#REF!</definedName>
    <definedName name="VALVULA_COMP_12_HF_PLATILLADA_10">#REF!</definedName>
    <definedName name="VALVULA_COMP_12_HF_PLATILLADA_11" localSheetId="0">#REF!</definedName>
    <definedName name="VALVULA_COMP_12_HF_PLATILLADA_11">#REF!</definedName>
    <definedName name="VALVULA_COMP_12_HF_PLATILLADA_6" localSheetId="0">#REF!</definedName>
    <definedName name="VALVULA_COMP_12_HF_PLATILLADA_6">#REF!</definedName>
    <definedName name="VALVULA_COMP_12_HF_PLATILLADA_7" localSheetId="0">#REF!</definedName>
    <definedName name="VALVULA_COMP_12_HF_PLATILLADA_7">#REF!</definedName>
    <definedName name="VALVULA_COMP_12_HF_PLATILLADA_8" localSheetId="0">#REF!</definedName>
    <definedName name="VALVULA_COMP_12_HF_PLATILLADA_8">#REF!</definedName>
    <definedName name="VALVULA_COMP_12_HF_PLATILLADA_9" localSheetId="0">#REF!</definedName>
    <definedName name="VALVULA_COMP_12_HF_PLATILLADA_9">#REF!</definedName>
    <definedName name="VALVULA_COMP_16_HF_PLATILLADA" localSheetId="0">#REF!</definedName>
    <definedName name="VALVULA_COMP_16_HF_PLATILLADA">#REF!</definedName>
    <definedName name="VALVULA_COMP_16_HF_PLATILLADA_10" localSheetId="0">#REF!</definedName>
    <definedName name="VALVULA_COMP_16_HF_PLATILLADA_10">#REF!</definedName>
    <definedName name="VALVULA_COMP_16_HF_PLATILLADA_11" localSheetId="0">#REF!</definedName>
    <definedName name="VALVULA_COMP_16_HF_PLATILLADA_11">#REF!</definedName>
    <definedName name="VALVULA_COMP_16_HF_PLATILLADA_6" localSheetId="0">#REF!</definedName>
    <definedName name="VALVULA_COMP_16_HF_PLATILLADA_6">#REF!</definedName>
    <definedName name="VALVULA_COMP_16_HF_PLATILLADA_7" localSheetId="0">#REF!</definedName>
    <definedName name="VALVULA_COMP_16_HF_PLATILLADA_7">#REF!</definedName>
    <definedName name="VALVULA_COMP_16_HF_PLATILLADA_8" localSheetId="0">#REF!</definedName>
    <definedName name="VALVULA_COMP_16_HF_PLATILLADA_8">#REF!</definedName>
    <definedName name="VALVULA_COMP_16_HF_PLATILLADA_9" localSheetId="0">#REF!</definedName>
    <definedName name="VALVULA_COMP_16_HF_PLATILLADA_9">#REF!</definedName>
    <definedName name="VALVULA_COMP_2_12_HF_ROSCADA" localSheetId="0">#REF!</definedName>
    <definedName name="VALVULA_COMP_2_12_HF_ROSCADA">#REF!</definedName>
    <definedName name="VALVULA_COMP_2_12_HF_ROSCADA_10" localSheetId="0">#REF!</definedName>
    <definedName name="VALVULA_COMP_2_12_HF_ROSCADA_10">#REF!</definedName>
    <definedName name="VALVULA_COMP_2_12_HF_ROSCADA_11" localSheetId="0">#REF!</definedName>
    <definedName name="VALVULA_COMP_2_12_HF_ROSCADA_11">#REF!</definedName>
    <definedName name="VALVULA_COMP_2_12_HF_ROSCADA_6" localSheetId="0">#REF!</definedName>
    <definedName name="VALVULA_COMP_2_12_HF_ROSCADA_6">#REF!</definedName>
    <definedName name="VALVULA_COMP_2_12_HF_ROSCADA_7" localSheetId="0">#REF!</definedName>
    <definedName name="VALVULA_COMP_2_12_HF_ROSCADA_7">#REF!</definedName>
    <definedName name="VALVULA_COMP_2_12_HF_ROSCADA_8" localSheetId="0">#REF!</definedName>
    <definedName name="VALVULA_COMP_2_12_HF_ROSCADA_8">#REF!</definedName>
    <definedName name="VALVULA_COMP_2_12_HF_ROSCADA_9" localSheetId="0">#REF!</definedName>
    <definedName name="VALVULA_COMP_2_12_HF_ROSCADA_9">#REF!</definedName>
    <definedName name="VALVULA_COMP_2_HF_ROSCADA" localSheetId="0">#REF!</definedName>
    <definedName name="VALVULA_COMP_2_HF_ROSCADA">#REF!</definedName>
    <definedName name="VALVULA_COMP_2_HF_ROSCADA_10" localSheetId="0">#REF!</definedName>
    <definedName name="VALVULA_COMP_2_HF_ROSCADA_10">#REF!</definedName>
    <definedName name="VALVULA_COMP_2_HF_ROSCADA_11" localSheetId="0">#REF!</definedName>
    <definedName name="VALVULA_COMP_2_HF_ROSCADA_11">#REF!</definedName>
    <definedName name="VALVULA_COMP_2_HF_ROSCADA_6" localSheetId="0">#REF!</definedName>
    <definedName name="VALVULA_COMP_2_HF_ROSCADA_6">#REF!</definedName>
    <definedName name="VALVULA_COMP_2_HF_ROSCADA_7" localSheetId="0">#REF!</definedName>
    <definedName name="VALVULA_COMP_2_HF_ROSCADA_7">#REF!</definedName>
    <definedName name="VALVULA_COMP_2_HF_ROSCADA_8" localSheetId="0">#REF!</definedName>
    <definedName name="VALVULA_COMP_2_HF_ROSCADA_8">#REF!</definedName>
    <definedName name="VALVULA_COMP_2_HF_ROSCADA_9" localSheetId="0">#REF!</definedName>
    <definedName name="VALVULA_COMP_2_HF_ROSCADA_9">#REF!</definedName>
    <definedName name="VALVULA_COMP_20_HF_PLATILLADA" localSheetId="0">#REF!</definedName>
    <definedName name="VALVULA_COMP_20_HF_PLATILLADA">#REF!</definedName>
    <definedName name="VALVULA_COMP_20_HF_PLATILLADA_10" localSheetId="0">#REF!</definedName>
    <definedName name="VALVULA_COMP_20_HF_PLATILLADA_10">#REF!</definedName>
    <definedName name="VALVULA_COMP_20_HF_PLATILLADA_11" localSheetId="0">#REF!</definedName>
    <definedName name="VALVULA_COMP_20_HF_PLATILLADA_11">#REF!</definedName>
    <definedName name="VALVULA_COMP_20_HF_PLATILLADA_6" localSheetId="0">#REF!</definedName>
    <definedName name="VALVULA_COMP_20_HF_PLATILLADA_6">#REF!</definedName>
    <definedName name="VALVULA_COMP_20_HF_PLATILLADA_7" localSheetId="0">#REF!</definedName>
    <definedName name="VALVULA_COMP_20_HF_PLATILLADA_7">#REF!</definedName>
    <definedName name="VALVULA_COMP_20_HF_PLATILLADA_8" localSheetId="0">#REF!</definedName>
    <definedName name="VALVULA_COMP_20_HF_PLATILLADA_8">#REF!</definedName>
    <definedName name="VALVULA_COMP_20_HF_PLATILLADA_9" localSheetId="0">#REF!</definedName>
    <definedName name="VALVULA_COMP_20_HF_PLATILLADA_9">#REF!</definedName>
    <definedName name="VALVULA_COMP_3_HF_ROSCADA" localSheetId="0">#REF!</definedName>
    <definedName name="VALVULA_COMP_3_HF_ROSCADA">#REF!</definedName>
    <definedName name="VALVULA_COMP_3_HF_ROSCADA_10" localSheetId="0">#REF!</definedName>
    <definedName name="VALVULA_COMP_3_HF_ROSCADA_10">#REF!</definedName>
    <definedName name="VALVULA_COMP_3_HF_ROSCADA_11" localSheetId="0">#REF!</definedName>
    <definedName name="VALVULA_COMP_3_HF_ROSCADA_11">#REF!</definedName>
    <definedName name="VALVULA_COMP_3_HF_ROSCADA_6" localSheetId="0">#REF!</definedName>
    <definedName name="VALVULA_COMP_3_HF_ROSCADA_6">#REF!</definedName>
    <definedName name="VALVULA_COMP_3_HF_ROSCADA_7" localSheetId="0">#REF!</definedName>
    <definedName name="VALVULA_COMP_3_HF_ROSCADA_7">#REF!</definedName>
    <definedName name="VALVULA_COMP_3_HF_ROSCADA_8" localSheetId="0">#REF!</definedName>
    <definedName name="VALVULA_COMP_3_HF_ROSCADA_8">#REF!</definedName>
    <definedName name="VALVULA_COMP_3_HF_ROSCADA_9" localSheetId="0">#REF!</definedName>
    <definedName name="VALVULA_COMP_3_HF_ROSCADA_9">#REF!</definedName>
    <definedName name="VALVULA_COMP_4_HF_PLATILLADA" localSheetId="0">#REF!</definedName>
    <definedName name="VALVULA_COMP_4_HF_PLATILLADA">#REF!</definedName>
    <definedName name="VALVULA_COMP_4_HF_PLATILLADA_10" localSheetId="0">#REF!</definedName>
    <definedName name="VALVULA_COMP_4_HF_PLATILLADA_10">#REF!</definedName>
    <definedName name="VALVULA_COMP_4_HF_PLATILLADA_11" localSheetId="0">#REF!</definedName>
    <definedName name="VALVULA_COMP_4_HF_PLATILLADA_11">#REF!</definedName>
    <definedName name="VALVULA_COMP_4_HF_PLATILLADA_6" localSheetId="0">#REF!</definedName>
    <definedName name="VALVULA_COMP_4_HF_PLATILLADA_6">#REF!</definedName>
    <definedName name="VALVULA_COMP_4_HF_PLATILLADA_7" localSheetId="0">#REF!</definedName>
    <definedName name="VALVULA_COMP_4_HF_PLATILLADA_7">#REF!</definedName>
    <definedName name="VALVULA_COMP_4_HF_PLATILLADA_8" localSheetId="0">#REF!</definedName>
    <definedName name="VALVULA_COMP_4_HF_PLATILLADA_8">#REF!</definedName>
    <definedName name="VALVULA_COMP_4_HF_PLATILLADA_9" localSheetId="0">#REF!</definedName>
    <definedName name="VALVULA_COMP_4_HF_PLATILLADA_9">#REF!</definedName>
    <definedName name="VALVULA_COMP_4_HF_ROSCADA" localSheetId="0">#REF!</definedName>
    <definedName name="VALVULA_COMP_4_HF_ROSCADA">#REF!</definedName>
    <definedName name="VALVULA_COMP_4_HF_ROSCADA_10" localSheetId="0">#REF!</definedName>
    <definedName name="VALVULA_COMP_4_HF_ROSCADA_10">#REF!</definedName>
    <definedName name="VALVULA_COMP_4_HF_ROSCADA_11" localSheetId="0">#REF!</definedName>
    <definedName name="VALVULA_COMP_4_HF_ROSCADA_11">#REF!</definedName>
    <definedName name="VALVULA_COMP_4_HF_ROSCADA_6" localSheetId="0">#REF!</definedName>
    <definedName name="VALVULA_COMP_4_HF_ROSCADA_6">#REF!</definedName>
    <definedName name="VALVULA_COMP_4_HF_ROSCADA_7" localSheetId="0">#REF!</definedName>
    <definedName name="VALVULA_COMP_4_HF_ROSCADA_7">#REF!</definedName>
    <definedName name="VALVULA_COMP_4_HF_ROSCADA_8" localSheetId="0">#REF!</definedName>
    <definedName name="VALVULA_COMP_4_HF_ROSCADA_8">#REF!</definedName>
    <definedName name="VALVULA_COMP_4_HF_ROSCADA_9" localSheetId="0">#REF!</definedName>
    <definedName name="VALVULA_COMP_4_HF_ROSCADA_9">#REF!</definedName>
    <definedName name="VALVULA_COMP_6_HF_PLATILLADA" localSheetId="0">#REF!</definedName>
    <definedName name="VALVULA_COMP_6_HF_PLATILLADA">#REF!</definedName>
    <definedName name="VALVULA_COMP_6_HF_PLATILLADA_10" localSheetId="0">#REF!</definedName>
    <definedName name="VALVULA_COMP_6_HF_PLATILLADA_10">#REF!</definedName>
    <definedName name="VALVULA_COMP_6_HF_PLATILLADA_11" localSheetId="0">#REF!</definedName>
    <definedName name="VALVULA_COMP_6_HF_PLATILLADA_11">#REF!</definedName>
    <definedName name="VALVULA_COMP_6_HF_PLATILLADA_6" localSheetId="0">#REF!</definedName>
    <definedName name="VALVULA_COMP_6_HF_PLATILLADA_6">#REF!</definedName>
    <definedName name="VALVULA_COMP_6_HF_PLATILLADA_7" localSheetId="0">#REF!</definedName>
    <definedName name="VALVULA_COMP_6_HF_PLATILLADA_7">#REF!</definedName>
    <definedName name="VALVULA_COMP_6_HF_PLATILLADA_8" localSheetId="0">#REF!</definedName>
    <definedName name="VALVULA_COMP_6_HF_PLATILLADA_8">#REF!</definedName>
    <definedName name="VALVULA_COMP_6_HF_PLATILLADA_9" localSheetId="0">#REF!</definedName>
    <definedName name="VALVULA_COMP_6_HF_PLATILLADA_9">#REF!</definedName>
    <definedName name="VALVULA_COMP_8_HF_PLATILLADA" localSheetId="0">#REF!</definedName>
    <definedName name="VALVULA_COMP_8_HF_PLATILLADA">#REF!</definedName>
    <definedName name="VALVULA_COMP_8_HF_PLATILLADA_10" localSheetId="0">#REF!</definedName>
    <definedName name="VALVULA_COMP_8_HF_PLATILLADA_10">#REF!</definedName>
    <definedName name="VALVULA_COMP_8_HF_PLATILLADA_11" localSheetId="0">#REF!</definedName>
    <definedName name="VALVULA_COMP_8_HF_PLATILLADA_11">#REF!</definedName>
    <definedName name="VALVULA_COMP_8_HF_PLATILLADA_6" localSheetId="0">#REF!</definedName>
    <definedName name="VALVULA_COMP_8_HF_PLATILLADA_6">#REF!</definedName>
    <definedName name="VALVULA_COMP_8_HF_PLATILLADA_7" localSheetId="0">#REF!</definedName>
    <definedName name="VALVULA_COMP_8_HF_PLATILLADA_7">#REF!</definedName>
    <definedName name="VALVULA_COMP_8_HF_PLATILLADA_8" localSheetId="0">#REF!</definedName>
    <definedName name="VALVULA_COMP_8_HF_PLATILLADA_8">#REF!</definedName>
    <definedName name="VALVULA_COMP_8_HF_PLATILLADA_9" localSheetId="0">#REF!</definedName>
    <definedName name="VALVULA_COMP_8_HF_PLATILLADA_9">#REF!</definedName>
    <definedName name="VARILLA" localSheetId="0">#REF!</definedName>
    <definedName name="VARILLA">#REF!</definedName>
    <definedName name="VARILLA_BLOQUES_20" localSheetId="0">#REF!</definedName>
    <definedName name="VARILLA_BLOQUES_20">#REF!</definedName>
    <definedName name="VARILLA_BLOQUES_20_10" localSheetId="0">#REF!</definedName>
    <definedName name="VARILLA_BLOQUES_20_10">#REF!</definedName>
    <definedName name="VARILLA_BLOQUES_20_11" localSheetId="0">#REF!</definedName>
    <definedName name="VARILLA_BLOQUES_20_11">#REF!</definedName>
    <definedName name="VARILLA_BLOQUES_20_6" localSheetId="0">#REF!</definedName>
    <definedName name="VARILLA_BLOQUES_20_6">#REF!</definedName>
    <definedName name="VARILLA_BLOQUES_20_7" localSheetId="0">#REF!</definedName>
    <definedName name="VARILLA_BLOQUES_20_7">#REF!</definedName>
    <definedName name="VARILLA_BLOQUES_20_8" localSheetId="0">#REF!</definedName>
    <definedName name="VARILLA_BLOQUES_20_8">#REF!</definedName>
    <definedName name="VARILLA_BLOQUES_20_9" localSheetId="0">#REF!</definedName>
    <definedName name="VARILLA_BLOQUES_20_9">#REF!</definedName>
    <definedName name="VARILLA_BLOQUES_40" localSheetId="0">#REF!</definedName>
    <definedName name="VARILLA_BLOQUES_40">#REF!</definedName>
    <definedName name="VARILLA_BLOQUES_40_10" localSheetId="0">#REF!</definedName>
    <definedName name="VARILLA_BLOQUES_40_10">#REF!</definedName>
    <definedName name="VARILLA_BLOQUES_40_11" localSheetId="0">#REF!</definedName>
    <definedName name="VARILLA_BLOQUES_40_11">#REF!</definedName>
    <definedName name="VARILLA_BLOQUES_40_6" localSheetId="0">#REF!</definedName>
    <definedName name="VARILLA_BLOQUES_40_6">#REF!</definedName>
    <definedName name="VARILLA_BLOQUES_40_7" localSheetId="0">#REF!</definedName>
    <definedName name="VARILLA_BLOQUES_40_7">#REF!</definedName>
    <definedName name="VARILLA_BLOQUES_40_8" localSheetId="0">#REF!</definedName>
    <definedName name="VARILLA_BLOQUES_40_8">#REF!</definedName>
    <definedName name="VARILLA_BLOQUES_40_9" localSheetId="0">#REF!</definedName>
    <definedName name="VARILLA_BLOQUES_40_9">#REF!</definedName>
    <definedName name="VARILLA_BLOQUES_60" localSheetId="0">#REF!</definedName>
    <definedName name="VARILLA_BLOQUES_60">#REF!</definedName>
    <definedName name="VARILLA_BLOQUES_60_10" localSheetId="0">#REF!</definedName>
    <definedName name="VARILLA_BLOQUES_60_10">#REF!</definedName>
    <definedName name="VARILLA_BLOQUES_60_11" localSheetId="0">#REF!</definedName>
    <definedName name="VARILLA_BLOQUES_60_11">#REF!</definedName>
    <definedName name="VARILLA_BLOQUES_60_6" localSheetId="0">#REF!</definedName>
    <definedName name="VARILLA_BLOQUES_60_6">#REF!</definedName>
    <definedName name="VARILLA_BLOQUES_60_7" localSheetId="0">#REF!</definedName>
    <definedName name="VARILLA_BLOQUES_60_7">#REF!</definedName>
    <definedName name="VARILLA_BLOQUES_60_8" localSheetId="0">#REF!</definedName>
    <definedName name="VARILLA_BLOQUES_60_8">#REF!</definedName>
    <definedName name="VARILLA_BLOQUES_60_9" localSheetId="0">#REF!</definedName>
    <definedName name="VARILLA_BLOQUES_60_9">#REF!</definedName>
    <definedName name="VARILLA_BLOQUES_80" localSheetId="0">#REF!</definedName>
    <definedName name="VARILLA_BLOQUES_80">#REF!</definedName>
    <definedName name="VARILLA_BLOQUES_80_10" localSheetId="0">#REF!</definedName>
    <definedName name="VARILLA_BLOQUES_80_10">#REF!</definedName>
    <definedName name="VARILLA_BLOQUES_80_11" localSheetId="0">#REF!</definedName>
    <definedName name="VARILLA_BLOQUES_80_11">#REF!</definedName>
    <definedName name="VARILLA_BLOQUES_80_6" localSheetId="0">#REF!</definedName>
    <definedName name="VARILLA_BLOQUES_80_6">#REF!</definedName>
    <definedName name="VARILLA_BLOQUES_80_7" localSheetId="0">#REF!</definedName>
    <definedName name="VARILLA_BLOQUES_80_7">#REF!</definedName>
    <definedName name="VARILLA_BLOQUES_80_8" localSheetId="0">#REF!</definedName>
    <definedName name="VARILLA_BLOQUES_80_8">#REF!</definedName>
    <definedName name="VARILLA_BLOQUES_80_9" localSheetId="0">#REF!</definedName>
    <definedName name="VARILLA_BLOQUES_80_9">#REF!</definedName>
    <definedName name="VCOLGANTE1590" localSheetId="0">#REF!</definedName>
    <definedName name="VCOLGANTE1590">#REF!</definedName>
    <definedName name="VCOLGANTE1590_6" localSheetId="0">#REF!</definedName>
    <definedName name="VCOLGANTE1590_6">#REF!</definedName>
    <definedName name="VIBRADO" localSheetId="0">#REF!</definedName>
    <definedName name="VIBRADO">#REF!</definedName>
    <definedName name="VIBRADO_10" localSheetId="0">#REF!</definedName>
    <definedName name="VIBRADO_10">#REF!</definedName>
    <definedName name="VIBRADO_11" localSheetId="0">#REF!</definedName>
    <definedName name="VIBRADO_11">#REF!</definedName>
    <definedName name="VIBRADO_6" localSheetId="0">#REF!</definedName>
    <definedName name="VIBRADO_6">#REF!</definedName>
    <definedName name="VIBRADO_7" localSheetId="0">#REF!</definedName>
    <definedName name="VIBRADO_7">#REF!</definedName>
    <definedName name="VIBRADO_8" localSheetId="0">#REF!</definedName>
    <definedName name="VIBRADO_8">#REF!</definedName>
    <definedName name="VIBRADO_9" localSheetId="0">#REF!</definedName>
    <definedName name="VIBRADO_9">#REF!</definedName>
    <definedName name="VIGASHP" localSheetId="0">#REF!</definedName>
    <definedName name="VIGASHP">#REF!</definedName>
    <definedName name="VIGASHP_8" localSheetId="0">#REF!</definedName>
    <definedName name="VIGASHP_8">#REF!</definedName>
    <definedName name="VIOLINADO" localSheetId="0">#REF!</definedName>
    <definedName name="VIOLINADO">#REF!</definedName>
    <definedName name="VIOLINADO_10" localSheetId="0">#REF!</definedName>
    <definedName name="VIOLINADO_10">#REF!</definedName>
    <definedName name="VIOLINADO_11" localSheetId="0">#REF!</definedName>
    <definedName name="VIOLINADO_11">#REF!</definedName>
    <definedName name="VIOLINADO_6" localSheetId="0">#REF!</definedName>
    <definedName name="VIOLINADO_6">#REF!</definedName>
    <definedName name="VIOLINADO_7" localSheetId="0">#REF!</definedName>
    <definedName name="VIOLINADO_7">#REF!</definedName>
    <definedName name="VIOLINADO_8" localSheetId="0">#REF!</definedName>
    <definedName name="VIOLINADO_8">#REF!</definedName>
    <definedName name="VIOLINADO_9" localSheetId="0">#REF!</definedName>
    <definedName name="VIOLINADO_9">#REF!</definedName>
    <definedName name="VUELO10" localSheetId="0">#REF!</definedName>
    <definedName name="VUELO10">#REF!</definedName>
    <definedName name="VUELO10_6" localSheetId="0">#REF!</definedName>
    <definedName name="VUELO10_6">#REF!</definedName>
    <definedName name="Winche" localSheetId="0">#REF!</definedName>
    <definedName name="Winche">#REF!</definedName>
    <definedName name="Winche_10" localSheetId="0">#REF!</definedName>
    <definedName name="Winche_10">#REF!</definedName>
    <definedName name="Winche_11" localSheetId="0">#REF!</definedName>
    <definedName name="Winche_11">#REF!</definedName>
    <definedName name="Winche_6" localSheetId="0">#REF!</definedName>
    <definedName name="Winche_6">#REF!</definedName>
    <definedName name="Winche_7" localSheetId="0">#REF!</definedName>
    <definedName name="Winche_7">#REF!</definedName>
    <definedName name="Winche_8" localSheetId="0">#REF!</definedName>
    <definedName name="Winche_8">#REF!</definedName>
    <definedName name="Winche_9" localSheetId="0">#REF!</definedName>
    <definedName name="Winche_9">#REF!</definedName>
    <definedName name="WWW">[23]INS!$D$561</definedName>
    <definedName name="YEE_PVC_DREN_2" localSheetId="0">#REF!</definedName>
    <definedName name="YEE_PVC_DREN_2">#REF!</definedName>
    <definedName name="YEE_PVC_DREN_2_10" localSheetId="0">#REF!</definedName>
    <definedName name="YEE_PVC_DREN_2_10">#REF!</definedName>
    <definedName name="YEE_PVC_DREN_2_11" localSheetId="0">#REF!</definedName>
    <definedName name="YEE_PVC_DREN_2_11">#REF!</definedName>
    <definedName name="YEE_PVC_DREN_2_6" localSheetId="0">#REF!</definedName>
    <definedName name="YEE_PVC_DREN_2_6">#REF!</definedName>
    <definedName name="YEE_PVC_DREN_2_7" localSheetId="0">#REF!</definedName>
    <definedName name="YEE_PVC_DREN_2_7">#REF!</definedName>
    <definedName name="YEE_PVC_DREN_2_8" localSheetId="0">#REF!</definedName>
    <definedName name="YEE_PVC_DREN_2_8">#REF!</definedName>
    <definedName name="YEE_PVC_DREN_2_9" localSheetId="0">#REF!</definedName>
    <definedName name="YEE_PVC_DREN_2_9">#REF!</definedName>
    <definedName name="YEE_PVC_DREN_3" localSheetId="0">#REF!</definedName>
    <definedName name="YEE_PVC_DREN_3">#REF!</definedName>
    <definedName name="YEE_PVC_DREN_3_10" localSheetId="0">#REF!</definedName>
    <definedName name="YEE_PVC_DREN_3_10">#REF!</definedName>
    <definedName name="YEE_PVC_DREN_3_11" localSheetId="0">#REF!</definedName>
    <definedName name="YEE_PVC_DREN_3_11">#REF!</definedName>
    <definedName name="YEE_PVC_DREN_3_6" localSheetId="0">#REF!</definedName>
    <definedName name="YEE_PVC_DREN_3_6">#REF!</definedName>
    <definedName name="YEE_PVC_DREN_3_7" localSheetId="0">#REF!</definedName>
    <definedName name="YEE_PVC_DREN_3_7">#REF!</definedName>
    <definedName name="YEE_PVC_DREN_3_8" localSheetId="0">#REF!</definedName>
    <definedName name="YEE_PVC_DREN_3_8">#REF!</definedName>
    <definedName name="YEE_PVC_DREN_3_9" localSheetId="0">#REF!</definedName>
    <definedName name="YEE_PVC_DREN_3_9">#REF!</definedName>
    <definedName name="YEE_PVC_DREN_4" localSheetId="0">#REF!</definedName>
    <definedName name="YEE_PVC_DREN_4">#REF!</definedName>
    <definedName name="YEE_PVC_DREN_4_10" localSheetId="0">#REF!</definedName>
    <definedName name="YEE_PVC_DREN_4_10">#REF!</definedName>
    <definedName name="YEE_PVC_DREN_4_11" localSheetId="0">#REF!</definedName>
    <definedName name="YEE_PVC_DREN_4_11">#REF!</definedName>
    <definedName name="YEE_PVC_DREN_4_6" localSheetId="0">#REF!</definedName>
    <definedName name="YEE_PVC_DREN_4_6">#REF!</definedName>
    <definedName name="YEE_PVC_DREN_4_7" localSheetId="0">#REF!</definedName>
    <definedName name="YEE_PVC_DREN_4_7">#REF!</definedName>
    <definedName name="YEE_PVC_DREN_4_8" localSheetId="0">#REF!</definedName>
    <definedName name="YEE_PVC_DREN_4_8">#REF!</definedName>
    <definedName name="YEE_PVC_DREN_4_9" localSheetId="0">#REF!</definedName>
    <definedName name="YEE_PVC_DREN_4_9">#REF!</definedName>
    <definedName name="YEE_PVC_DREN_4x2" localSheetId="0">#REF!</definedName>
    <definedName name="YEE_PVC_DREN_4x2">#REF!</definedName>
    <definedName name="YEE_PVC_DREN_4x2_10" localSheetId="0">#REF!</definedName>
    <definedName name="YEE_PVC_DREN_4x2_10">#REF!</definedName>
    <definedName name="YEE_PVC_DREN_4x2_11" localSheetId="0">#REF!</definedName>
    <definedName name="YEE_PVC_DREN_4x2_11">#REF!</definedName>
    <definedName name="YEE_PVC_DREN_4x2_6" localSheetId="0">#REF!</definedName>
    <definedName name="YEE_PVC_DREN_4x2_6">#REF!</definedName>
    <definedName name="YEE_PVC_DREN_4x2_7" localSheetId="0">#REF!</definedName>
    <definedName name="YEE_PVC_DREN_4x2_7">#REF!</definedName>
    <definedName name="YEE_PVC_DREN_4x2_8" localSheetId="0">#REF!</definedName>
    <definedName name="YEE_PVC_DREN_4x2_8">#REF!</definedName>
    <definedName name="YEE_PVC_DREN_4x2_9" localSheetId="0">#REF!</definedName>
    <definedName name="YEE_PVC_DREN_4x2_9">#REF!</definedName>
    <definedName name="YYYY" localSheetId="0">#REF!</definedName>
    <definedName name="YYYY">#REF!</definedName>
    <definedName name="ZC1_6" localSheetId="0">#REF!</definedName>
    <definedName name="ZC1_6">#REF!</definedName>
    <definedName name="ZE1_6" localSheetId="0">#REF!</definedName>
    <definedName name="ZE1_6">#REF!</definedName>
    <definedName name="ZE2_6" localSheetId="0">#REF!</definedName>
    <definedName name="ZE2_6">#REF!</definedName>
    <definedName name="ZE3_6" localSheetId="0">#REF!</definedName>
    <definedName name="ZE3_6">#REF!</definedName>
    <definedName name="ZE4_6" localSheetId="0">#REF!</definedName>
    <definedName name="ZE4_6">#REF!</definedName>
    <definedName name="ZE5_6" localSheetId="0">#REF!</definedName>
    <definedName name="ZE5_6">#REF!</definedName>
    <definedName name="ZE6_6" localSheetId="0">#REF!</definedName>
    <definedName name="ZE6_6">#REF!</definedName>
    <definedName name="ZINC_CAL26_3x6" localSheetId="0">#REF!</definedName>
    <definedName name="ZINC_CAL26_3x6">#REF!</definedName>
    <definedName name="ZINC_CAL26_3x6_10" localSheetId="0">#REF!</definedName>
    <definedName name="ZINC_CAL26_3x6_10">#REF!</definedName>
    <definedName name="ZINC_CAL26_3x6_11" localSheetId="0">#REF!</definedName>
    <definedName name="ZINC_CAL26_3x6_11">#REF!</definedName>
    <definedName name="ZINC_CAL26_3x6_6" localSheetId="0">#REF!</definedName>
    <definedName name="ZINC_CAL26_3x6_6">#REF!</definedName>
    <definedName name="ZINC_CAL26_3x6_7" localSheetId="0">#REF!</definedName>
    <definedName name="ZINC_CAL26_3x6_7">#REF!</definedName>
    <definedName name="ZINC_CAL26_3x6_8" localSheetId="0">#REF!</definedName>
    <definedName name="ZINC_CAL26_3x6_8">#REF!</definedName>
    <definedName name="ZINC_CAL26_3x6_9" localSheetId="0">#REF!</definedName>
    <definedName name="ZINC_CAL26_3x6_9">#REF!</definedName>
    <definedName name="ZOCALO_8x34" localSheetId="0">#REF!</definedName>
    <definedName name="ZOCALO_8x34">#REF!</definedName>
    <definedName name="ZOCALO_8x34_10" localSheetId="0">#REF!</definedName>
    <definedName name="ZOCALO_8x34_10">#REF!</definedName>
    <definedName name="ZOCALO_8x34_11" localSheetId="0">#REF!</definedName>
    <definedName name="ZOCALO_8x34_11">#REF!</definedName>
    <definedName name="ZOCALO_8x34_6" localSheetId="0">#REF!</definedName>
    <definedName name="ZOCALO_8x34_6">#REF!</definedName>
    <definedName name="ZOCALO_8x34_7" localSheetId="0">#REF!</definedName>
    <definedName name="ZOCALO_8x34_7">#REF!</definedName>
    <definedName name="ZOCALO_8x34_8" localSheetId="0">#REF!</definedName>
    <definedName name="ZOCALO_8x34_8">#REF!</definedName>
    <definedName name="ZOCALO_8x34_9" localSheetId="0">#REF!</definedName>
    <definedName name="ZOCALO_8x34_9">#REF!</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1" i="12" l="1"/>
  <c r="F309" i="12"/>
  <c r="A302" i="12"/>
  <c r="A303" i="12" s="1"/>
  <c r="A304" i="12" s="1"/>
  <c r="A305" i="12" s="1"/>
  <c r="A306" i="12" s="1"/>
  <c r="A307" i="12" s="1"/>
  <c r="A308" i="12" s="1"/>
  <c r="F303" i="12"/>
  <c r="F304" i="12"/>
  <c r="F305" i="12"/>
  <c r="F306" i="12"/>
  <c r="F307" i="12"/>
  <c r="F308" i="12"/>
  <c r="F302" i="12"/>
  <c r="C299" i="12"/>
  <c r="F288" i="12" l="1"/>
  <c r="F301" i="12"/>
  <c r="F300" i="12"/>
  <c r="F298" i="12"/>
  <c r="F297" i="12"/>
  <c r="F296" i="12"/>
  <c r="F295" i="12"/>
  <c r="F294" i="12"/>
  <c r="F293" i="12"/>
  <c r="F292" i="12"/>
  <c r="F291" i="12"/>
  <c r="F290" i="12"/>
  <c r="F289" i="12"/>
  <c r="F299" i="12" l="1"/>
  <c r="F311" i="12"/>
  <c r="F312" i="12" l="1"/>
  <c r="F232" i="12"/>
  <c r="F231" i="12"/>
  <c r="F230" i="12"/>
  <c r="F229" i="12"/>
  <c r="F228" i="12"/>
  <c r="F227" i="12"/>
  <c r="F226" i="12"/>
  <c r="F225" i="12"/>
  <c r="F224" i="12"/>
  <c r="F223" i="12"/>
  <c r="F222" i="12"/>
  <c r="F221" i="12"/>
  <c r="F220" i="12"/>
  <c r="F219" i="12"/>
  <c r="F218" i="12"/>
  <c r="F217" i="12"/>
  <c r="F216" i="12"/>
  <c r="F215" i="12"/>
  <c r="F214" i="12"/>
  <c r="F213" i="12"/>
  <c r="A213" i="12"/>
  <c r="A214" i="12" s="1"/>
  <c r="A215" i="12" s="1"/>
  <c r="F173" i="12"/>
  <c r="F172" i="12"/>
  <c r="F171" i="12"/>
  <c r="F170" i="12"/>
  <c r="F169" i="12"/>
  <c r="F168" i="12"/>
  <c r="F167" i="12"/>
  <c r="F166" i="12"/>
  <c r="F165" i="12"/>
  <c r="F164" i="12"/>
  <c r="F163" i="12"/>
  <c r="F162" i="12"/>
  <c r="F161" i="12"/>
  <c r="F160" i="12"/>
  <c r="F159" i="12"/>
  <c r="F158" i="12"/>
  <c r="F157" i="12"/>
  <c r="F156" i="12"/>
  <c r="F155" i="12"/>
  <c r="F154" i="12"/>
  <c r="A154" i="12"/>
  <c r="A155" i="12" s="1"/>
  <c r="A156" i="12" s="1"/>
  <c r="A68" i="12"/>
  <c r="A69" i="12" s="1"/>
  <c r="A70" i="12" s="1"/>
  <c r="F69" i="12"/>
  <c r="F70" i="12"/>
  <c r="F71" i="12"/>
  <c r="F72" i="12"/>
  <c r="F73" i="12"/>
  <c r="F74" i="12"/>
  <c r="F75" i="12"/>
  <c r="F76" i="12"/>
  <c r="F77" i="12"/>
  <c r="F78" i="12"/>
  <c r="F79" i="12"/>
  <c r="F80" i="12"/>
  <c r="F81" i="12"/>
  <c r="F82" i="12"/>
  <c r="F83" i="12"/>
  <c r="F84" i="12"/>
  <c r="F85" i="12"/>
  <c r="F86" i="12"/>
  <c r="F87" i="12"/>
  <c r="F68" i="12"/>
  <c r="F62" i="12"/>
  <c r="F233" i="12" l="1"/>
  <c r="F174" i="12"/>
  <c r="F88" i="12"/>
  <c r="F334" i="12" l="1"/>
  <c r="F333" i="12"/>
  <c r="F332" i="12"/>
  <c r="A191" i="12" l="1"/>
  <c r="A192" i="12" s="1"/>
  <c r="A193" i="12" s="1"/>
  <c r="A194" i="12" s="1"/>
  <c r="A195" i="12" s="1"/>
  <c r="A196" i="12" s="1"/>
  <c r="A197" i="12" s="1"/>
  <c r="A198" i="12" s="1"/>
  <c r="A199" i="12" s="1"/>
  <c r="A200" i="12" s="1"/>
  <c r="A201" i="12" s="1"/>
  <c r="A202" i="12" s="1"/>
  <c r="A203" i="12" s="1"/>
  <c r="A204" i="12" s="1"/>
  <c r="A205" i="12" s="1"/>
  <c r="A206" i="12" s="1"/>
  <c r="A207" i="12" s="1"/>
  <c r="A178" i="12"/>
  <c r="A179" i="12" s="1"/>
  <c r="A180" i="12" s="1"/>
  <c r="A181" i="12" s="1"/>
  <c r="A182" i="12" s="1"/>
  <c r="A183" i="12" s="1"/>
  <c r="A184" i="12" s="1"/>
  <c r="A185" i="12" s="1"/>
  <c r="A186" i="12" s="1"/>
  <c r="A132" i="12" l="1"/>
  <c r="A133" i="12" s="1"/>
  <c r="A134" i="12" s="1"/>
  <c r="A135" i="12" s="1"/>
  <c r="A136" i="12" s="1"/>
  <c r="A137" i="12" s="1"/>
  <c r="A138" i="12" s="1"/>
  <c r="A139" i="12" s="1"/>
  <c r="A140" i="12" s="1"/>
  <c r="A141" i="12" s="1"/>
  <c r="A142" i="12" s="1"/>
  <c r="A143" i="12" s="1"/>
  <c r="A144" i="12" s="1"/>
  <c r="A145" i="12" s="1"/>
  <c r="A146" i="12" s="1"/>
  <c r="A147" i="12" s="1"/>
  <c r="A148" i="12" s="1"/>
  <c r="A119" i="12"/>
  <c r="A120" i="12" s="1"/>
  <c r="A121" i="12" s="1"/>
  <c r="A122" i="12" s="1"/>
  <c r="A123" i="12" s="1"/>
  <c r="A124" i="12" s="1"/>
  <c r="A125" i="12" s="1"/>
  <c r="A126" i="12" s="1"/>
  <c r="A127" i="12" s="1"/>
  <c r="A96" i="12"/>
  <c r="A97" i="12" s="1"/>
  <c r="A98" i="12" s="1"/>
  <c r="A99" i="12" s="1"/>
  <c r="A100" i="12" s="1"/>
  <c r="A101" i="12" s="1"/>
  <c r="A102" i="12" s="1"/>
  <c r="A103" i="12" s="1"/>
  <c r="A104" i="12" s="1"/>
  <c r="A105" i="12" s="1"/>
  <c r="A106" i="12" s="1"/>
  <c r="A107" i="12" s="1"/>
  <c r="A108" i="12" s="1"/>
  <c r="A109" i="12" s="1"/>
  <c r="A110" i="12" s="1"/>
  <c r="A111" i="12" s="1"/>
  <c r="A112" i="12" s="1"/>
  <c r="A113" i="12" s="1"/>
  <c r="A114" i="12" s="1"/>
  <c r="A46" i="12"/>
  <c r="A47" i="12" s="1"/>
  <c r="A48" i="12" s="1"/>
  <c r="A49" i="12" s="1"/>
  <c r="A50" i="12" s="1"/>
  <c r="A51" i="12" s="1"/>
  <c r="A52" i="12" s="1"/>
  <c r="A53" i="12" s="1"/>
  <c r="A54" i="12" s="1"/>
  <c r="A55" i="12" s="1"/>
  <c r="A56" i="12" s="1"/>
  <c r="A57" i="12" s="1"/>
  <c r="A58" i="12" s="1"/>
  <c r="A59" i="12" s="1"/>
  <c r="A60" i="12" s="1"/>
  <c r="A61" i="12" s="1"/>
  <c r="A62" i="12" s="1"/>
  <c r="A35" i="12"/>
  <c r="A36" i="12" s="1"/>
  <c r="A37" i="12" s="1"/>
  <c r="A38" i="12" s="1"/>
  <c r="A39" i="12" s="1"/>
  <c r="A40" i="12" s="1"/>
  <c r="A41" i="12" s="1"/>
  <c r="A16" i="12"/>
  <c r="A17" i="12" s="1"/>
  <c r="A18" i="12" s="1"/>
  <c r="A19" i="12" s="1"/>
  <c r="A20" i="12" s="1"/>
  <c r="A21" i="12" s="1"/>
  <c r="A22" i="12" s="1"/>
  <c r="A23" i="12" s="1"/>
  <c r="A24" i="12" s="1"/>
  <c r="A25" i="12" s="1"/>
  <c r="A26" i="12" s="1"/>
  <c r="A27" i="12" s="1"/>
  <c r="A28" i="12" s="1"/>
  <c r="A29" i="12" s="1"/>
  <c r="A30" i="12" s="1"/>
  <c r="C270" i="12" l="1"/>
  <c r="C268" i="12"/>
  <c r="C260" i="12"/>
  <c r="C259" i="12"/>
  <c r="C258" i="12"/>
  <c r="C254" i="12"/>
  <c r="C253" i="12"/>
  <c r="C252" i="12"/>
  <c r="C251" i="12"/>
  <c r="C249" i="12" l="1"/>
  <c r="C248" i="12"/>
  <c r="C247" i="12"/>
  <c r="C243" i="12"/>
  <c r="C244" i="12" l="1"/>
  <c r="F316" i="12"/>
  <c r="F315" i="12"/>
  <c r="F282" i="12"/>
  <c r="F283" i="12"/>
  <c r="F317" i="12" l="1"/>
  <c r="C250" i="12"/>
  <c r="F280" i="12"/>
  <c r="F279" i="12"/>
  <c r="F278" i="12"/>
  <c r="F277" i="12"/>
  <c r="F274" i="12"/>
  <c r="F271" i="12"/>
  <c r="C264" i="12"/>
  <c r="F244" i="12"/>
  <c r="F243" i="12"/>
  <c r="F242" i="12"/>
  <c r="F239" i="12"/>
  <c r="C267" i="12" l="1"/>
  <c r="F183" i="12"/>
  <c r="F124" i="12"/>
  <c r="F16" i="12"/>
  <c r="F30" i="12"/>
  <c r="F29" i="12"/>
  <c r="F28" i="12"/>
  <c r="F27" i="12"/>
  <c r="F26" i="12"/>
  <c r="F25" i="12"/>
  <c r="F24" i="12"/>
  <c r="F23" i="12"/>
  <c r="F22" i="12"/>
  <c r="F21" i="12"/>
  <c r="F20" i="12"/>
  <c r="F19" i="12"/>
  <c r="F18" i="12"/>
  <c r="F17" i="12"/>
  <c r="F15" i="12"/>
  <c r="F31" i="12" l="1"/>
  <c r="F268" i="12" l="1"/>
  <c r="F186" i="12" l="1"/>
  <c r="F127" i="12"/>
  <c r="F41" i="12"/>
  <c r="F260" i="12" l="1"/>
  <c r="F255" i="12"/>
  <c r="F269" i="12" l="1"/>
  <c r="F253" i="12"/>
  <c r="F247" i="12"/>
  <c r="F265" i="12"/>
  <c r="F266" i="12"/>
  <c r="F248" i="12"/>
  <c r="F185" i="12"/>
  <c r="F126" i="12"/>
  <c r="F40" i="12"/>
  <c r="F250" i="12" l="1"/>
  <c r="F254" i="12"/>
  <c r="F270" i="12"/>
  <c r="F264" i="12"/>
  <c r="F267" i="12"/>
  <c r="F207" i="12"/>
  <c r="F206" i="12"/>
  <c r="F205" i="12"/>
  <c r="F204" i="12"/>
  <c r="F203" i="12"/>
  <c r="F202" i="12"/>
  <c r="F201" i="12"/>
  <c r="F200" i="12"/>
  <c r="F199" i="12"/>
  <c r="F198" i="12"/>
  <c r="F197" i="12"/>
  <c r="F196" i="12"/>
  <c r="F195" i="12"/>
  <c r="F194" i="12"/>
  <c r="F193" i="12"/>
  <c r="F148" i="12"/>
  <c r="F147" i="12"/>
  <c r="F146" i="12"/>
  <c r="F145" i="12"/>
  <c r="F144" i="12"/>
  <c r="F143" i="12"/>
  <c r="F142" i="12"/>
  <c r="F141" i="12"/>
  <c r="F140" i="12"/>
  <c r="F139" i="12"/>
  <c r="F138" i="12"/>
  <c r="F137" i="12"/>
  <c r="F136" i="12"/>
  <c r="F135" i="12"/>
  <c r="F134" i="12"/>
  <c r="F61" i="12"/>
  <c r="F60" i="12"/>
  <c r="F59" i="12"/>
  <c r="F58" i="12"/>
  <c r="F57" i="12"/>
  <c r="F56" i="12"/>
  <c r="F55" i="12"/>
  <c r="F54" i="12"/>
  <c r="F53" i="12"/>
  <c r="F52" i="12"/>
  <c r="F51" i="12"/>
  <c r="F50" i="12"/>
  <c r="F49" i="12"/>
  <c r="F48" i="12"/>
  <c r="F103" i="12"/>
  <c r="F249" i="12" l="1"/>
  <c r="F261" i="12"/>
  <c r="F39" i="12"/>
  <c r="F38" i="12"/>
  <c r="F37" i="12"/>
  <c r="F36" i="12"/>
  <c r="F35" i="12"/>
  <c r="F34" i="12"/>
  <c r="F184" i="12"/>
  <c r="F182" i="12"/>
  <c r="F181" i="12"/>
  <c r="F180" i="12"/>
  <c r="F179" i="12"/>
  <c r="F178" i="12"/>
  <c r="F177" i="12"/>
  <c r="F125" i="12"/>
  <c r="F123" i="12"/>
  <c r="F122" i="12"/>
  <c r="F121" i="12"/>
  <c r="F120" i="12"/>
  <c r="F119" i="12"/>
  <c r="F118" i="12"/>
  <c r="F105" i="12"/>
  <c r="F110" i="12"/>
  <c r="F111" i="12"/>
  <c r="F109" i="12"/>
  <c r="F108" i="12"/>
  <c r="F107" i="12"/>
  <c r="F106" i="12"/>
  <c r="F104" i="12"/>
  <c r="F128" i="12" l="1"/>
  <c r="F187" i="12"/>
  <c r="F42" i="12"/>
  <c r="F251" i="12"/>
  <c r="F252" i="12"/>
  <c r="F259" i="12"/>
  <c r="F258" i="12"/>
  <c r="F192" i="12"/>
  <c r="F191" i="12"/>
  <c r="F190" i="12"/>
  <c r="F133" i="12"/>
  <c r="F132" i="12"/>
  <c r="F131" i="12"/>
  <c r="F208" i="12" l="1"/>
  <c r="F284" i="12"/>
  <c r="F149" i="12"/>
  <c r="F47" i="12"/>
  <c r="F46" i="12"/>
  <c r="F45" i="12"/>
  <c r="F63" i="12" l="1"/>
  <c r="F90" i="12" s="1"/>
  <c r="F114" i="12"/>
  <c r="F113" i="12"/>
  <c r="F112" i="12"/>
  <c r="F102" i="12"/>
  <c r="F101" i="12"/>
  <c r="F100" i="12"/>
  <c r="F99" i="12"/>
  <c r="F98" i="12"/>
  <c r="F97" i="12"/>
  <c r="F96" i="12"/>
  <c r="F95" i="12"/>
  <c r="F115" i="12" l="1"/>
  <c r="F235" i="12" l="1"/>
  <c r="F319" i="12" s="1"/>
  <c r="F331" i="12" s="1"/>
  <c r="F325" i="12" l="1"/>
  <c r="F328" i="12"/>
  <c r="F324" i="12"/>
  <c r="F327" i="12"/>
  <c r="F323" i="12"/>
  <c r="F326" i="12"/>
  <c r="F330" i="12"/>
  <c r="F329" i="12" l="1"/>
  <c r="F335" i="12" s="1"/>
  <c r="F320" i="12" l="1"/>
  <c r="F337" i="12" s="1"/>
</calcChain>
</file>

<file path=xl/sharedStrings.xml><?xml version="1.0" encoding="utf-8"?>
<sst xmlns="http://schemas.openxmlformats.org/spreadsheetml/2006/main" count="502" uniqueCount="211">
  <si>
    <t>Partida</t>
  </si>
  <si>
    <t>P.U. (RD$)</t>
  </si>
  <si>
    <t>Valor (RD$)</t>
  </si>
  <si>
    <t>A</t>
  </si>
  <si>
    <t>Descripción</t>
  </si>
  <si>
    <t>Cantidad</t>
  </si>
  <si>
    <t>Und.</t>
  </si>
  <si>
    <t>SUB-TOTAL GENERAL</t>
  </si>
  <si>
    <t>TOTAL GASTOS INDIRECTOS</t>
  </si>
  <si>
    <t>GASTOS INDIRECTOS</t>
  </si>
  <si>
    <t>M</t>
  </si>
  <si>
    <t>SUBTOTAL FASE A</t>
  </si>
  <si>
    <t>VARIOS</t>
  </si>
  <si>
    <t xml:space="preserve">Ud </t>
  </si>
  <si>
    <t>Ud</t>
  </si>
  <si>
    <t>ITBIS 07-2007</t>
  </si>
  <si>
    <t>TOTAL A EJECUTAR EN RD$</t>
  </si>
  <si>
    <t>Estructura PR-208</t>
  </si>
  <si>
    <t>Estructura HA-100B</t>
  </si>
  <si>
    <t>Mano de obra eléctrica primaria (20%)</t>
  </si>
  <si>
    <t>Instalación de postes</t>
  </si>
  <si>
    <t>Hoyo para postes</t>
  </si>
  <si>
    <t>Hoyo para vientos</t>
  </si>
  <si>
    <t>Mano de obra eléctrica  secundaria (30%)</t>
  </si>
  <si>
    <t>Instalación de electrobomba (inc. grúa)</t>
  </si>
  <si>
    <t>Instalación manométrica completa</t>
  </si>
  <si>
    <t xml:space="preserve">Pintura de óxido azul para descarga </t>
  </si>
  <si>
    <t>Honorarios Profesionales</t>
  </si>
  <si>
    <t>Gastos de Transporte</t>
  </si>
  <si>
    <t>Seguros,Poliza y Fianzas</t>
  </si>
  <si>
    <t>Gastos  Administrativos</t>
  </si>
  <si>
    <t>Supervision de  Obra</t>
  </si>
  <si>
    <t>Ley 3-86</t>
  </si>
  <si>
    <t>Imprevistos</t>
  </si>
  <si>
    <t>Completivo Transporte de Postes</t>
  </si>
  <si>
    <t>Tramitación de Planos Eléctricos</t>
  </si>
  <si>
    <t>Interconexión con EDESUR</t>
  </si>
  <si>
    <t>CODIA</t>
  </si>
  <si>
    <t>Estructura PR-101</t>
  </si>
  <si>
    <t>Válvula de aire 11/2", instalación completa</t>
  </si>
  <si>
    <t>Ubicacion: PROVINCIA, AZUA</t>
  </si>
  <si>
    <t xml:space="preserve"> ELECTRIFICACIÓN PRIMARIA (POZOS No. 10 Y No.11)</t>
  </si>
  <si>
    <t>ELECTRIFICACIÓN SECUNDARIA (POZO No.11)</t>
  </si>
  <si>
    <t>EQUIPO DE BOMBEO (POZO No.10)</t>
  </si>
  <si>
    <t>EQUIPO DE BOMBEO (POZO No.11)</t>
  </si>
  <si>
    <t>Arrancador tipo soft-start para 150 HP, NEMA 3R</t>
  </si>
  <si>
    <t>Suministro de electrobomba tipo turbina de eje vertical de 1400 GPM vs 524' TDH, 180 pies profundidad de columna mas tazones con motor eléctrico de 250 HP, 460 VOLTS, 3Ø'', 1,770 RPM, tipo intemperie.</t>
  </si>
  <si>
    <t>Arrancador tipo soft-start para 250 HP, NEMA 3R</t>
  </si>
  <si>
    <t>Suministro de electrobomba tipo turbina de eje vertical de 650 GPM vs 588' TDH, 185 pies profundidad de columna mas tazones con motor eléctrico de 150 HP, 460 VOLTS, 3Ø'', 1,770 RPM, tipo intemperie.</t>
  </si>
  <si>
    <t>Suministro de electrobomba tipo turbina de eje vertical de 1250 GPM vs 519' TDH, 185 pies profundidad de columna mas tazones con motor eléctrico de 250 HP, 460 VOLTS, 3Ø'', 1,770 RPM, tipo intemperie.</t>
  </si>
  <si>
    <t>Estructura MT-404</t>
  </si>
  <si>
    <t>Transformador  tipo pad mounted de 225 KVA, 3Ø, 12470-7200/240-480v sumergido en aceite</t>
  </si>
  <si>
    <t>Conos de alivio exterior</t>
  </si>
  <si>
    <t>Conos de alivio interior</t>
  </si>
  <si>
    <t>Pararrayo de 9kv</t>
  </si>
  <si>
    <t>Cut-out de 100 amp., 15kv</t>
  </si>
  <si>
    <t xml:space="preserve">Alimentador eléctrico desde cut-out hasta transformador tipo pad mounted, compuesto por 3 conductores eléctricos URD No. 1/0  a 33 % concentrico en tuberías IMC y PVC de Ø4", incluye accesorios.  </t>
  </si>
  <si>
    <t xml:space="preserve">Alimentador eléctrico desde transformador hasta main breaker, compuesto por 6 conductores eléctricos THW No. 3/0 (f), 1 conductor eléctrico THW No.2/0 (n) y 1 conductor eléctrico HDB No.2 a 7 hilos trenzados (t) en tubería IMC de Ø3" incluye accesorios. </t>
  </si>
  <si>
    <t>Main breaker 350 amp, 460 volts, 3ø, enclosure NEMA 3R</t>
  </si>
  <si>
    <t xml:space="preserve">Alimentador eléctrico desde main breaker hasta arrancador suave, compuesto por 6 conductores eléctricos THW No. 3/0 (f), 1 conductor eléctrico THW No.2/0 (n) y 1 conductor eléctrico HDB No.2 a 7 hilos trenzados (t) en tubería EMT de Ø3" incluye accesorios. </t>
  </si>
  <si>
    <t xml:space="preserve">Alimentador eléctrico desde arrancador suave hasta motor eléctrico de electrobomba compuesto por 3 conductor eléctrico THW No.4/0 y 1 conductor electrico HDB No.2 a 7 hilos tranzados en tuberías EMT, PVC y L.T. de Ø3"  </t>
  </si>
  <si>
    <t xml:space="preserve">Alimentador eléctrico desde main breaker hasta transformador seco y panel de breakers para servicios, compuesto por 2 conductores eléctricos THW No. 10 en tubería L.T de Ø3/4" incluye accesorios. </t>
  </si>
  <si>
    <t>Postes en H.A,V 40´ 800 daN</t>
  </si>
  <si>
    <t>Postes en H.A,V 40´ 500 daN</t>
  </si>
  <si>
    <t>Estructura MT-401</t>
  </si>
  <si>
    <t>Estructura MT-405</t>
  </si>
  <si>
    <t>Alambre AAAC No.2/0</t>
  </si>
  <si>
    <t>pies</t>
  </si>
  <si>
    <t>Transformador  tipo pad mounted de 500 KVA, 3Ø, 12470-7200/240-480v sumergido en aceite</t>
  </si>
  <si>
    <t xml:space="preserve">Alimentador eléctrico desde transformador hasta main breaker, compuesto por 9 conductores eléctricos THW No. 4/0 (f), 1 conductor eléctrico THW No.4/0 (n) y 1 conductor eléctrico HDB No.2/0 a 7 hilos trenzados (t) en tubería IMC de Ø4" incluye accesorios. </t>
  </si>
  <si>
    <t xml:space="preserve">Alimentador eléctrico desde main breaker hasta arrancador suave, compuesto por 9 conductores eléctricos THW No. 4/0 (f), 1 conductor eléctrico THW No.4/0 (n) y 1 conductor eléctrico HDB No.2/0 a 7 hilos trenzados (t) en tubería EMT de Ø4" incluye accesorios. </t>
  </si>
  <si>
    <t xml:space="preserve">Alimentador eléctrico desde arrancador suave hasta motor eléctrico de electrobomba compuesto por 6 conductor eléctrico THW No.4/0 y 1 conductor electrico HDB No.2/0 a 7 hilos tranzados en tuberías EMT, PVC y L.T. de Ø3"  </t>
  </si>
  <si>
    <t>Main breaker 700 amp, 460 volts, 3ø, enclosure NEMA 3R</t>
  </si>
  <si>
    <t>Sistema de aterrizaje (inc. Electrodos y cable de cobre desnudo No.2/0)</t>
  </si>
  <si>
    <t>Estructura AP-103</t>
  </si>
  <si>
    <t xml:space="preserve">Base en H.A. para electrobomba </t>
  </si>
  <si>
    <t>Construcción de descarga de Ø8"</t>
  </si>
  <si>
    <t>Junta dreseer de Ø8''</t>
  </si>
  <si>
    <t>Niples plantillados en un extremo Ø8'' x 12'' en acero</t>
  </si>
  <si>
    <t>Válvula check horizontal de Ø8'' a 200 PSI</t>
  </si>
  <si>
    <t>Tee platillada Ø8'' x Ø6'', acero</t>
  </si>
  <si>
    <t>Válvula de compuerta vástago ascendente de Ø8'' platillada 200 PSI.</t>
  </si>
  <si>
    <t>Válvula de compuerta vástago ascendente de Ø6'' platillada, 200 PSI. Para descarga libre</t>
  </si>
  <si>
    <t>Niples plantillados en un extremo Ø6'' x 12'' para descarga libre</t>
  </si>
  <si>
    <t xml:space="preserve">Zeta para interconectar a linea de impulsion (incluye 2 codo de Ø8" x 45) </t>
  </si>
  <si>
    <t>Soporte de H.A. para valvula</t>
  </si>
  <si>
    <t>Anclaje de H.A. para codo</t>
  </si>
  <si>
    <t>Registro en bloque de 6" para eléctricos (0.6*0.6*0.6)</t>
  </si>
  <si>
    <t>ZONA : II</t>
  </si>
  <si>
    <t>Postes en H.A,V 35´ 500 daN</t>
  </si>
  <si>
    <t>Alambre AAAC No.1/0</t>
  </si>
  <si>
    <t>Transformador seco de 5KVA, 460/120-240 volts.</t>
  </si>
  <si>
    <t>CASA DE CONTROL</t>
  </si>
  <si>
    <t>Replanteo</t>
  </si>
  <si>
    <t>PA</t>
  </si>
  <si>
    <t>MOVIMIENTO DE TIERRA:</t>
  </si>
  <si>
    <t>Excavación material compacto a mano</t>
  </si>
  <si>
    <t>Relleno compactado  a mano con material producto de excavación</t>
  </si>
  <si>
    <t>Bote de material con camión (distancia=5.0km) incluye esparcimiento en botadero</t>
  </si>
  <si>
    <t>HORMIGON ARMADO EN FC'= 210 KG/CM2 :</t>
  </si>
  <si>
    <t>Zapata de muro - 0.89 qq/m3</t>
  </si>
  <si>
    <t>Losa de techo  e=0.15  0.98 qq/m3</t>
  </si>
  <si>
    <t>Piso c/malla electrosaldada (Inc. pulido)</t>
  </si>
  <si>
    <t>MURO DE BLOQUES:</t>
  </si>
  <si>
    <t>Calado tipo Ventana</t>
  </si>
  <si>
    <t>Antepecho</t>
  </si>
  <si>
    <t>TERMINACION DE SUPERFICIE:</t>
  </si>
  <si>
    <t>Fraguache</t>
  </si>
  <si>
    <t>Pañete interior (incluye techo)</t>
  </si>
  <si>
    <t>Pañete exterior</t>
  </si>
  <si>
    <t>Fino losa de techo</t>
  </si>
  <si>
    <t>Pintura acrilica (incluye base blanca)</t>
  </si>
  <si>
    <t>Cantos y Mochetas</t>
  </si>
  <si>
    <t xml:space="preserve">Desagüe de techo  Ø3" </t>
  </si>
  <si>
    <t>SUMINISTRO E INSTALACIÓN DE:</t>
  </si>
  <si>
    <t>INSTALACIONES ELÉCTRICAS:</t>
  </si>
  <si>
    <t xml:space="preserve">Salidas Cenitales </t>
  </si>
  <si>
    <t>Salida Tomacorrientes, 120 V doble</t>
  </si>
  <si>
    <t>B</t>
  </si>
  <si>
    <t>C</t>
  </si>
  <si>
    <t>Viga B.N.P  0.20 x 0.15  2.81 qq/m3</t>
  </si>
  <si>
    <t>Viga perimetral   0.20 x 0.25    2.65 qq/m3</t>
  </si>
  <si>
    <t>Columna BNP 0.20 x 0.20 x 0.40   11.30qq/m3</t>
  </si>
  <si>
    <t>Puerta  Everdor  (2.20 X 1.00) M</t>
  </si>
  <si>
    <t>Salida Panel de Distribución de 4/8 espacio  c/breakers</t>
  </si>
  <si>
    <t>Salida Interruptore triple</t>
  </si>
  <si>
    <t>limpieza general</t>
  </si>
  <si>
    <t>Logo y letrero INAPA</t>
  </si>
  <si>
    <t>Z</t>
  </si>
  <si>
    <t>SUB-TOTAL Z</t>
  </si>
  <si>
    <t>Columna 0.20 x 0.20 x2.18  6.80qq/m3</t>
  </si>
  <si>
    <t>Viga 1, 0.47 x 0.20  2.65 qq/m3</t>
  </si>
  <si>
    <t>De 6" B.N.P Ø3/8" @ 0.60 m</t>
  </si>
  <si>
    <t>De 6" S.N.P Ø3/8" @ 0.60 m</t>
  </si>
  <si>
    <t>M³N</t>
  </si>
  <si>
    <t>M³C</t>
  </si>
  <si>
    <t>M³E</t>
  </si>
  <si>
    <t>M³</t>
  </si>
  <si>
    <t>M²</t>
  </si>
  <si>
    <t>I</t>
  </si>
  <si>
    <t>SUB-TOTAL I</t>
  </si>
  <si>
    <t xml:space="preserve"> ELECTRIFICACIÓN EQUIPAMIENTO (POZO No. 9)</t>
  </si>
  <si>
    <t xml:space="preserve"> ELECTRIFICACIÓN PRIMARIA</t>
  </si>
  <si>
    <t xml:space="preserve">ELECTRIFICACIÓN SECUNDARIA </t>
  </si>
  <si>
    <t>II</t>
  </si>
  <si>
    <t>SUB-TOTAL II</t>
  </si>
  <si>
    <t>III</t>
  </si>
  <si>
    <t>SUB-TOTAL III</t>
  </si>
  <si>
    <t xml:space="preserve">EQUIPO DE BOMBEO </t>
  </si>
  <si>
    <t xml:space="preserve"> ELECTRIFICACIÓN EQUIPAMIENTO  (POZOS No. 10 Y No.11)</t>
  </si>
  <si>
    <t>ELECTRIFICACIÓN SECUNDARIA  (POZOS No. 10)</t>
  </si>
  <si>
    <t>IV</t>
  </si>
  <si>
    <t>V</t>
  </si>
  <si>
    <t>SUB-TOTAL V</t>
  </si>
  <si>
    <t>Zapata de Columnas Z1- 1.05 qq/m3</t>
  </si>
  <si>
    <t>Zabaleta de techo</t>
  </si>
  <si>
    <t>SUB-TOTAL  FASE C</t>
  </si>
  <si>
    <t>Meses</t>
  </si>
  <si>
    <t>Campamento (incluye alquiler de casa  o solar con caseta de materiales con (un) baño móvil)</t>
  </si>
  <si>
    <t xml:space="preserve">INTERCONEXIÓN DE POZO A LÍNEA EXISTENTE DE Ø20" L.J. </t>
  </si>
  <si>
    <t xml:space="preserve">MOVIMIENTO DE TIERRA PARA INTERCONEXION DE TUBERIA </t>
  </si>
  <si>
    <t>Retropala de 80 H.P.o similar</t>
  </si>
  <si>
    <t>Hr</t>
  </si>
  <si>
    <t>Compactador mecánico (maquito), incluye personal y combustible</t>
  </si>
  <si>
    <t>Viaje</t>
  </si>
  <si>
    <t xml:space="preserve">CORTE DE TUBERÍA </t>
  </si>
  <si>
    <t>Corte de tuberia de Ø 20" L.J. (Incluye personal, equipos, materiales y herramientas)</t>
  </si>
  <si>
    <t xml:space="preserve">SUMINISTRO DE TUBERÍA </t>
  </si>
  <si>
    <t>De Ø20" ACERO SCH-20</t>
  </si>
  <si>
    <t>De Ø12" ACERO SCH-30</t>
  </si>
  <si>
    <t xml:space="preserve">SUMINISTRO DE PIEZAS ESPECIALES </t>
  </si>
  <si>
    <t>Suministro de Yee de 20" X 12" Acerro  SCH-20</t>
  </si>
  <si>
    <t>Suministro de reduccion invertida de Ø 12" x 8"</t>
  </si>
  <si>
    <t xml:space="preserve">Adaptador L.J - Acero de Ø 20" </t>
  </si>
  <si>
    <t xml:space="preserve">COLOCACIÓN DE TUBERÍA Y PIEZAS ESPECIALES </t>
  </si>
  <si>
    <t>Colocación de tubería y piezas, (incluye equipos, materiales, herramientas y personal)</t>
  </si>
  <si>
    <t>Dia</t>
  </si>
  <si>
    <t>LIMPIEZA FINAL</t>
  </si>
  <si>
    <t>SUBTOTAL IV</t>
  </si>
  <si>
    <r>
      <t>Bote de material con camion de ( 6.00 m</t>
    </r>
    <r>
      <rPr>
        <vertAlign val="superscript"/>
        <sz val="10"/>
        <rFont val="Arial"/>
        <family val="2"/>
      </rPr>
      <t>3</t>
    </r>
    <r>
      <rPr>
        <sz val="10"/>
        <rFont val="Arial"/>
        <family val="2"/>
      </rPr>
      <t>)</t>
    </r>
  </si>
  <si>
    <t xml:space="preserve">INTERCONEXIÓN DE POZO  (POZO No.10) A LÍNEA EXISTENTE DE Ø20" L.J. </t>
  </si>
  <si>
    <t>VI</t>
  </si>
  <si>
    <t>SUB-TOTAL VI</t>
  </si>
  <si>
    <t>VII</t>
  </si>
  <si>
    <t>SUBTOTAL VII</t>
  </si>
  <si>
    <t>SUBTOTAL FASE  B</t>
  </si>
  <si>
    <t>XIII</t>
  </si>
  <si>
    <t xml:space="preserve">Bote de material con camión D= 5 km,( inc. Esparcimiento en lugar de botadero), sujeto aprovacion de supervision </t>
  </si>
  <si>
    <r>
      <t>M</t>
    </r>
    <r>
      <rPr>
        <vertAlign val="superscript"/>
        <sz val="10"/>
        <rFont val="Arial"/>
        <family val="2"/>
      </rPr>
      <t>3</t>
    </r>
    <r>
      <rPr>
        <sz val="10"/>
        <rFont val="Arial"/>
        <family val="2"/>
      </rPr>
      <t>E</t>
    </r>
  </si>
  <si>
    <r>
      <t>M</t>
    </r>
    <r>
      <rPr>
        <vertAlign val="superscript"/>
        <sz val="10"/>
        <rFont val="Arial"/>
        <family val="2"/>
      </rPr>
      <t>3</t>
    </r>
    <r>
      <rPr>
        <sz val="10"/>
        <rFont val="Arial"/>
        <family val="2"/>
      </rPr>
      <t>N</t>
    </r>
  </si>
  <si>
    <t>Relleno compactado C/compactador mecánico en capa de 0.20 m</t>
  </si>
  <si>
    <r>
      <t>M</t>
    </r>
    <r>
      <rPr>
        <vertAlign val="superscript"/>
        <sz val="10"/>
        <rFont val="Arial"/>
        <family val="2"/>
      </rPr>
      <t>3</t>
    </r>
    <r>
      <rPr>
        <sz val="10"/>
        <rFont val="Arial"/>
        <family val="2"/>
      </rPr>
      <t>C</t>
    </r>
  </si>
  <si>
    <t>SUMINISTRO DE TUBERÍAS:</t>
  </si>
  <si>
    <t xml:space="preserve"> COLOCACIÓN  DE TUBERÍAS:</t>
  </si>
  <si>
    <r>
      <rPr>
        <b/>
        <sz val="10"/>
        <rFont val="Arial"/>
        <family val="2"/>
      </rPr>
      <t>LIMPIEZA CONTINUA Y  FINAL</t>
    </r>
    <r>
      <rPr>
        <sz val="10"/>
        <rFont val="Arial"/>
        <family val="2"/>
      </rPr>
      <t xml:space="preserve"> (Incluye obreros, camión y herramientas menores) </t>
    </r>
  </si>
  <si>
    <t>SUB - TOTAL XIII</t>
  </si>
  <si>
    <t xml:space="preserve">Replanteo  </t>
  </si>
  <si>
    <t>LÍNEA DE IMPULSIÓN DE Ø20" ACERO SCH-20 A COLOCAR,       P/ INTERCONECTAR LOS POZOS 6(EXIST.) Y 9, 10 Y 11 (NUEVOS).</t>
  </si>
  <si>
    <t xml:space="preserve">Excavación material compacto C/equipo </t>
  </si>
  <si>
    <t xml:space="preserve">MOVIMIENTO DE TIERRA </t>
  </si>
  <si>
    <t>De Ø20’’ ACERO SCH-20</t>
  </si>
  <si>
    <t xml:space="preserve">SUMINISTRO Y COLOCACIÓN DE PIEZAS ESPECIALES   ACERO C/PROTECCIÓN ANTICORROSIVA </t>
  </si>
  <si>
    <t>Codo de 20" X 65° Acero SCH-20</t>
  </si>
  <si>
    <t>Codo de 20" X 45° Acero SCH-20</t>
  </si>
  <si>
    <t>Codo de 20" X 40° Acero SCH-20</t>
  </si>
  <si>
    <t>Codo de 20" X 35° Acero SCH-20</t>
  </si>
  <si>
    <t>Codo de 20" X 25° Acero SCH-20</t>
  </si>
  <si>
    <t>Reduccion de Ø 12" x 12" Acero SCH-20</t>
  </si>
  <si>
    <t xml:space="preserve">ANCLAJE H.A. PARA PIEZAS </t>
  </si>
  <si>
    <t>Valla anunciando obra 10' x 8' impresión full color conteniendo logo de INAPA, nombre de proyecto y contratista. estructura en tubos galvanizados 11/2"x 11/2" y soportes en tubo cuadrado 4" x 4"</t>
  </si>
  <si>
    <t>Listad de Partida: EQUIPAMIENTO CAMPO DE POZOS  ACUEDUCTO AZUA, PROVINCIA AZUA SNIP: 14816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</si>
</sst>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4" formatCode="_(&quot;$&quot;* #,##0.00_);_(&quot;$&quot;* \(#,##0.00\);_(&quot;$&quot;* &quot;-&quot;??_);_(@_)"/>
    <numFmt numFmtId="43" formatCode="_(* #,##0.00_);_(* \(#,##0.00\);_(* &quot;-&quot;??_);_(@_)"/>
    <numFmt numFmtId="164" formatCode="#,##0.00\ &quot;€&quot;;[Red]\-#,##0.00\ &quot;€&quot;"/>
    <numFmt numFmtId="165" formatCode="_-* #,##0.00\ &quot;€&quot;_-;\-* #,##0.00\ &quot;€&quot;_-;_-* &quot;-&quot;??\ &quot;€&quot;_-;_-@_-"/>
    <numFmt numFmtId="166" formatCode="_-* #,##0.00_-;\-* #,##0.00_-;_-* &quot;-&quot;??_-;_-@_-"/>
    <numFmt numFmtId="167" formatCode="_-* #,##0\ _€_-;\-* #,##0\ _€_-;_-* &quot;-&quot;\ _€_-;_-@_-"/>
    <numFmt numFmtId="168" formatCode="_-* #,##0.00\ _€_-;\-* #,##0.00\ _€_-;_-* &quot;-&quot;??\ _€_-;_-@_-"/>
    <numFmt numFmtId="169" formatCode="General_)"/>
    <numFmt numFmtId="170" formatCode="#,##0.00_ ;\-#,##0.00\ "/>
    <numFmt numFmtId="171" formatCode="0.0"/>
    <numFmt numFmtId="172" formatCode="#,##0.00;[Red]#,##0.00"/>
    <numFmt numFmtId="173" formatCode="0.00_)"/>
    <numFmt numFmtId="174" formatCode="0.000"/>
    <numFmt numFmtId="175" formatCode="_-[$€-2]* #,##0.00_-;\-[$€-2]* #,##0.00_-;_-[$€-2]* &quot;-&quot;??_-"/>
    <numFmt numFmtId="176" formatCode="_([$€]* #,##0.00_);_([$€]* \(#,##0.00\);_([$€]* &quot;-&quot;??_);_(@_)"/>
    <numFmt numFmtId="177" formatCode="#."/>
    <numFmt numFmtId="178" formatCode="&quot;$&quot;#,##0.00;[Red]\-&quot;$&quot;#,##0.00"/>
    <numFmt numFmtId="179" formatCode="_-* #,##0.00\ &quot;Pts&quot;_-;\-* #,##0.00\ &quot;Pts&quot;_-;_-* &quot;-&quot;??\ &quot;Pts&quot;_-;_-@_-"/>
    <numFmt numFmtId="180" formatCode="_-* #,##0.00\ _P_t_s_-;\-* #,##0.00\ _P_t_s_-;_-* &quot;-&quot;??\ _P_t_s_-;_-@_-"/>
    <numFmt numFmtId="181" formatCode="_(* #,##0.00_);_(* \(#,##0.00\);_(* \-??_);_(@_)"/>
    <numFmt numFmtId="182" formatCode="#,##0.0\ _€;\-#,##0.0\ _€"/>
    <numFmt numFmtId="183" formatCode="#,##0.0"/>
    <numFmt numFmtId="184" formatCode="&quot;Sí&quot;;&quot;Sí&quot;;&quot;No&quot;"/>
    <numFmt numFmtId="185" formatCode="#.0"/>
    <numFmt numFmtId="186" formatCode="0.00;[Red]0.00"/>
    <numFmt numFmtId="187" formatCode="0.0%"/>
    <numFmt numFmtId="188" formatCode="_(* #,##0.0_);_(* \(#,##0.0\);_(* &quot;-&quot;??_);_(@_)"/>
    <numFmt numFmtId="189" formatCode="#,##0.0_);\(#,##0.0\)"/>
    <numFmt numFmtId="190" formatCode="#,##0\ _€;\-#,##0\ _€"/>
    <numFmt numFmtId="191" formatCode="#,##0_ ;\-#,##0\ "/>
    <numFmt numFmtId="192" formatCode="[$RD$-1C0A]#,##0.00"/>
  </numFmts>
  <fonts count="46"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1"/>
      <color indexed="8"/>
      <name val="Calibri"/>
      <family val="2"/>
    </font>
    <font>
      <sz val="10"/>
      <name val="Times New Roman"/>
      <family val="1"/>
    </font>
    <font>
      <sz val="12"/>
      <name val="Courier"/>
      <family val="3"/>
    </font>
    <font>
      <sz val="11"/>
      <color indexed="9"/>
      <name val="Calibri"/>
      <family val="2"/>
    </font>
    <font>
      <sz val="11"/>
      <color indexed="17"/>
      <name val="Calibri"/>
      <family val="2"/>
    </font>
    <font>
      <b/>
      <sz val="11"/>
      <color indexed="9"/>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sz val="10"/>
      <name val="Courier"/>
      <family val="3"/>
    </font>
    <font>
      <sz val="11"/>
      <color indexed="16"/>
      <name val="Calibri"/>
      <family val="2"/>
    </font>
    <font>
      <b/>
      <sz val="11"/>
      <color indexed="10"/>
      <name val="Calibri"/>
      <family val="2"/>
    </font>
    <font>
      <b/>
      <sz val="11"/>
      <color indexed="19"/>
      <name val="Calibri"/>
      <family val="2"/>
    </font>
    <font>
      <b/>
      <sz val="1"/>
      <color indexed="16"/>
      <name val="Courier"/>
      <family val="3"/>
    </font>
    <font>
      <sz val="1"/>
      <color indexed="16"/>
      <name val="Courier"/>
      <family val="3"/>
    </font>
    <font>
      <b/>
      <sz val="15"/>
      <color indexed="62"/>
      <name val="Calibri"/>
      <family val="2"/>
    </font>
    <font>
      <b/>
      <sz val="13"/>
      <color indexed="62"/>
      <name val="Calibri"/>
      <family val="2"/>
    </font>
    <font>
      <b/>
      <sz val="11"/>
      <color indexed="62"/>
      <name val="Calibri"/>
      <family val="2"/>
    </font>
    <font>
      <sz val="11"/>
      <color indexed="63"/>
      <name val="Calibri"/>
      <family val="2"/>
    </font>
    <font>
      <sz val="11"/>
      <color indexed="19"/>
      <name val="Calibri"/>
      <family val="2"/>
    </font>
    <font>
      <b/>
      <i/>
      <sz val="16"/>
      <name val="Helv"/>
    </font>
    <font>
      <b/>
      <sz val="18"/>
      <color indexed="62"/>
      <name val="Cambria"/>
      <family val="2"/>
    </font>
    <font>
      <b/>
      <sz val="10"/>
      <name val="Arial"/>
      <family val="2"/>
    </font>
    <font>
      <sz val="10"/>
      <color indexed="8"/>
      <name val="Arial"/>
      <family val="2"/>
    </font>
    <font>
      <b/>
      <sz val="10"/>
      <color indexed="8"/>
      <name val="Arial"/>
      <family val="2"/>
    </font>
    <font>
      <u/>
      <sz val="11"/>
      <color indexed="12"/>
      <name val="Calibri"/>
      <family val="2"/>
    </font>
    <font>
      <sz val="11"/>
      <color theme="1"/>
      <name val="Calibri"/>
      <family val="2"/>
      <scheme val="minor"/>
    </font>
    <font>
      <sz val="12"/>
      <name val="Arial"/>
      <family val="2"/>
    </font>
    <font>
      <sz val="10"/>
      <color theme="1"/>
      <name val="Arial"/>
      <family val="2"/>
    </font>
    <font>
      <sz val="10"/>
      <name val="Arial"/>
      <family val="2"/>
    </font>
    <font>
      <sz val="10"/>
      <color rgb="FFFF0000"/>
      <name val="Arial"/>
      <family val="2"/>
    </font>
    <font>
      <vertAlign val="superscript"/>
      <sz val="10"/>
      <name val="Arial"/>
      <family val="2"/>
    </font>
    <font>
      <sz val="10.5"/>
      <name val="Arial"/>
      <family val="2"/>
    </font>
    <font>
      <sz val="10"/>
      <name val="Calibri"/>
      <family val="2"/>
      <scheme val="minor"/>
    </font>
    <font>
      <i/>
      <sz val="10"/>
      <name val="Arial"/>
      <family val="2"/>
    </font>
    <font>
      <sz val="10"/>
      <color indexed="63"/>
      <name val="Arial"/>
      <family val="2"/>
    </font>
    <font>
      <b/>
      <sz val="10"/>
      <color theme="1"/>
      <name val="Arial"/>
      <family val="2"/>
    </font>
  </fonts>
  <fills count="4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30"/>
        <bgColor indexed="30"/>
      </patternFill>
    </fill>
    <fill>
      <patternFill patternType="solid">
        <fgColor indexed="22"/>
        <bgColor indexed="22"/>
      </patternFill>
    </fill>
    <fill>
      <patternFill patternType="solid">
        <fgColor indexed="55"/>
        <bgColor indexed="55"/>
      </patternFill>
    </fill>
    <fill>
      <patternFill patternType="solid">
        <fgColor indexed="53"/>
        <bgColor indexed="53"/>
      </patternFill>
    </fill>
    <fill>
      <patternFill patternType="solid">
        <fgColor indexed="51"/>
        <bgColor indexed="51"/>
      </patternFill>
    </fill>
    <fill>
      <patternFill patternType="solid">
        <fgColor indexed="54"/>
      </patternFill>
    </fill>
    <fill>
      <patternFill patternType="solid">
        <fgColor indexed="45"/>
        <bgColor indexed="45"/>
      </patternFill>
    </fill>
    <fill>
      <patternFill patternType="solid">
        <fgColor indexed="54"/>
        <bgColor indexed="54"/>
      </patternFill>
    </fill>
    <fill>
      <patternFill patternType="solid">
        <fgColor indexed="49"/>
        <bgColor indexed="49"/>
      </patternFill>
    </fill>
    <fill>
      <patternFill patternType="solid">
        <fgColor indexed="10"/>
      </patternFill>
    </fill>
    <fill>
      <patternFill patternType="solid">
        <fgColor indexed="26"/>
        <bgColor indexed="26"/>
      </patternFill>
    </fill>
    <fill>
      <patternFill patternType="solid">
        <fgColor indexed="43"/>
        <bgColor indexed="43"/>
      </patternFill>
    </fill>
    <fill>
      <patternFill patternType="solid">
        <fgColor indexed="29"/>
        <bgColor indexed="29"/>
      </patternFill>
    </fill>
    <fill>
      <patternFill patternType="solid">
        <fgColor indexed="9"/>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rgb="FF000000"/>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30"/>
      </bottom>
      <diagonal/>
    </border>
    <border>
      <left/>
      <right/>
      <top/>
      <bottom style="thick">
        <color indexed="27"/>
      </bottom>
      <diagonal/>
    </border>
    <border>
      <left/>
      <right/>
      <top/>
      <bottom style="thick">
        <color indexed="44"/>
      </bottom>
      <diagonal/>
    </border>
    <border>
      <left/>
      <right/>
      <top/>
      <bottom style="medium">
        <color indexed="27"/>
      </bottom>
      <diagonal/>
    </border>
    <border>
      <left/>
      <right/>
      <top/>
      <bottom style="double">
        <color indexed="10"/>
      </bottom>
      <diagonal/>
    </border>
    <border>
      <left/>
      <right/>
      <top/>
      <bottom style="double">
        <color indexed="2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30"/>
      </top>
      <bottom style="double">
        <color indexed="3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s>
  <cellStyleXfs count="16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9" fillId="6" borderId="0" applyNumberFormat="0" applyBorder="0" applyAlignment="0" applyProtection="0"/>
    <xf numFmtId="0" fontId="9" fillId="11"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9" fillId="16"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6" fillId="14" borderId="0" applyNumberFormat="0" applyBorder="0" applyAlignment="0" applyProtection="0"/>
    <xf numFmtId="0" fontId="6"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3" fillId="8" borderId="0" applyNumberFormat="0" applyBorder="0" applyAlignment="0" applyProtection="0"/>
    <xf numFmtId="0" fontId="19" fillId="27" borderId="0" applyNumberFormat="0" applyBorder="0" applyAlignment="0" applyProtection="0"/>
    <xf numFmtId="0" fontId="20" fillId="30" borderId="1" applyNumberFormat="0" applyAlignment="0" applyProtection="0"/>
    <xf numFmtId="0" fontId="21" fillId="31" borderId="1" applyNumberFormat="0" applyAlignment="0" applyProtection="0"/>
    <xf numFmtId="0" fontId="11" fillId="32" borderId="2" applyNumberFormat="0" applyAlignment="0" applyProtection="0"/>
    <xf numFmtId="0" fontId="11" fillId="19" borderId="2" applyNumberFormat="0" applyAlignment="0" applyProtection="0"/>
    <xf numFmtId="43" fontId="4" fillId="0" borderId="0" applyFont="0" applyFill="0" applyBorder="0" applyAlignment="0" applyProtection="0"/>
    <xf numFmtId="167" fontId="4" fillId="0" borderId="0" applyFont="0" applyFill="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175" fontId="4" fillId="0" borderId="0" applyFont="0" applyFill="0" applyBorder="0" applyAlignment="0" applyProtection="0"/>
    <xf numFmtId="176" fontId="4" fillId="0" borderId="0" applyFont="0" applyFill="0" applyBorder="0" applyAlignment="0" applyProtection="0"/>
    <xf numFmtId="0" fontId="16" fillId="0" borderId="0" applyNumberFormat="0" applyFill="0" applyBorder="0" applyAlignment="0" applyProtection="0"/>
    <xf numFmtId="177" fontId="22"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0" fontId="10" fillId="6" borderId="0" applyNumberFormat="0" applyBorder="0" applyAlignment="0" applyProtection="0"/>
    <xf numFmtId="0" fontId="10" fillId="36" borderId="0" applyNumberFormat="0" applyBorder="0" applyAlignment="0" applyProtection="0"/>
    <xf numFmtId="0" fontId="24"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34" fillId="0" borderId="0" applyNumberFormat="0" applyFill="0" applyBorder="0" applyAlignment="0" applyProtection="0">
      <alignment vertical="top"/>
      <protection locked="0"/>
    </xf>
    <xf numFmtId="0" fontId="12" fillId="9" borderId="1" applyNumberFormat="0" applyAlignment="0" applyProtection="0"/>
    <xf numFmtId="0" fontId="27" fillId="28" borderId="1" applyNumberFormat="0" applyAlignment="0" applyProtection="0"/>
    <xf numFmtId="0" fontId="15" fillId="0" borderId="8" applyNumberFormat="0" applyFill="0" applyAlignment="0" applyProtection="0"/>
    <xf numFmtId="0" fontId="28" fillId="0" borderId="9" applyNumberFormat="0" applyFill="0" applyAlignment="0" applyProtection="0"/>
    <xf numFmtId="168" fontId="3" fillId="0" borderId="0" applyFont="0" applyFill="0" applyBorder="0" applyAlignment="0" applyProtection="0"/>
    <xf numFmtId="43" fontId="6" fillId="0" borderId="0" applyFont="0" applyFill="0" applyBorder="0" applyAlignment="0" applyProtection="0"/>
    <xf numFmtId="178" fontId="4" fillId="0" borderId="0" applyFont="0" applyFill="0" applyBorder="0" applyAlignment="0" applyProtection="0"/>
    <xf numFmtId="166" fontId="4" fillId="0" borderId="0" applyFont="0" applyFill="0" applyBorder="0" applyAlignment="0" applyProtection="0"/>
    <xf numFmtId="179" fontId="4" fillId="0" borderId="0" applyFont="0" applyFill="0" applyBorder="0" applyAlignment="0" applyProtection="0"/>
    <xf numFmtId="43" fontId="4" fillId="0" borderId="0" applyFont="0" applyFill="0" applyBorder="0" applyAlignment="0" applyProtection="0"/>
    <xf numFmtId="180"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1" fontId="4" fillId="0" borderId="0" applyFill="0" applyBorder="0" applyAlignment="0" applyProtection="0"/>
    <xf numFmtId="174" fontId="4" fillId="0" borderId="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28" fillId="28" borderId="0" applyNumberFormat="0" applyBorder="0" applyAlignment="0" applyProtection="0"/>
    <xf numFmtId="0" fontId="18" fillId="0" borderId="0"/>
    <xf numFmtId="173" fontId="29" fillId="0" borderId="0"/>
    <xf numFmtId="0" fontId="4" fillId="0" borderId="0"/>
    <xf numFmtId="0" fontId="4" fillId="0" borderId="0"/>
    <xf numFmtId="0" fontId="4" fillId="0" borderId="0"/>
    <xf numFmtId="0" fontId="4" fillId="0" borderId="0"/>
    <xf numFmtId="0" fontId="4" fillId="0" borderId="0"/>
    <xf numFmtId="0" fontId="4" fillId="0" borderId="0"/>
    <xf numFmtId="39" fontId="8" fillId="0" borderId="0"/>
    <xf numFmtId="0" fontId="4" fillId="0" borderId="0"/>
    <xf numFmtId="0" fontId="4" fillId="0" borderId="0"/>
    <xf numFmtId="0" fontId="6" fillId="0" borderId="0"/>
    <xf numFmtId="0" fontId="6" fillId="0" borderId="0"/>
    <xf numFmtId="0" fontId="35" fillId="0" borderId="0"/>
    <xf numFmtId="0" fontId="35" fillId="0" borderId="0"/>
    <xf numFmtId="0" fontId="4" fillId="4" borderId="10" applyNumberFormat="0" applyFont="0" applyAlignment="0" applyProtection="0"/>
    <xf numFmtId="0" fontId="4" fillId="27" borderId="10" applyNumberFormat="0" applyFont="0" applyAlignment="0" applyProtection="0"/>
    <xf numFmtId="0" fontId="14" fillId="30" borderId="11" applyNumberFormat="0" applyAlignment="0" applyProtection="0"/>
    <xf numFmtId="0" fontId="14" fillId="31" borderId="11" applyNumberFormat="0" applyAlignment="0" applyProtection="0"/>
    <xf numFmtId="9" fontId="7"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0" borderId="12" applyNumberFormat="0" applyFill="0" applyAlignment="0" applyProtection="0"/>
    <xf numFmtId="0" fontId="4" fillId="0" borderId="0" applyFont="0" applyFill="0" applyBorder="0" applyAlignment="0" applyProtection="0"/>
    <xf numFmtId="0" fontId="1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9" fontId="36" fillId="0" borderId="0"/>
    <xf numFmtId="0" fontId="3" fillId="0" borderId="0"/>
    <xf numFmtId="43" fontId="7"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5" fontId="18" fillId="0" borderId="0"/>
    <xf numFmtId="0" fontId="3" fillId="0" borderId="0"/>
    <xf numFmtId="0" fontId="3" fillId="0" borderId="0"/>
    <xf numFmtId="39" fontId="8" fillId="0" borderId="0"/>
    <xf numFmtId="166" fontId="3" fillId="0" borderId="0" applyFont="0" applyFill="0" applyBorder="0" applyAlignment="0" applyProtection="0"/>
    <xf numFmtId="9" fontId="38" fillId="0" borderId="0" applyFont="0" applyFill="0" applyBorder="0" applyAlignment="0" applyProtection="0"/>
    <xf numFmtId="0" fontId="3" fillId="0" borderId="0"/>
    <xf numFmtId="168" fontId="2" fillId="0" borderId="0" applyFont="0" applyFill="0" applyBorder="0" applyAlignment="0" applyProtection="0"/>
    <xf numFmtId="0" fontId="1" fillId="0" borderId="0"/>
    <xf numFmtId="0" fontId="3" fillId="0" borderId="0"/>
    <xf numFmtId="0" fontId="3" fillId="0" borderId="0"/>
    <xf numFmtId="168" fontId="3" fillId="0" borderId="0" applyFont="0" applyFill="0" applyBorder="0" applyAlignment="0" applyProtection="0"/>
    <xf numFmtId="168" fontId="3" fillId="0" borderId="0" applyFont="0" applyFill="0" applyBorder="0" applyAlignment="0" applyProtection="0"/>
    <xf numFmtId="0" fontId="3" fillId="0" borderId="0"/>
    <xf numFmtId="168"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168" fontId="3" fillId="0" borderId="0" applyFont="0" applyFill="0" applyBorder="0" applyAlignment="0" applyProtection="0"/>
    <xf numFmtId="0" fontId="3" fillId="0" borderId="0"/>
    <xf numFmtId="168" fontId="3" fillId="0" borderId="0" applyFont="0" applyFill="0" applyBorder="0" applyAlignment="0" applyProtection="0"/>
    <xf numFmtId="0" fontId="42" fillId="0" borderId="0"/>
  </cellStyleXfs>
  <cellXfs count="329">
    <xf numFmtId="0" fontId="0" fillId="0" borderId="0" xfId="0"/>
    <xf numFmtId="0" fontId="5" fillId="0" borderId="0" xfId="0" applyFont="1" applyAlignment="1">
      <alignment vertical="center"/>
    </xf>
    <xf numFmtId="0" fontId="5" fillId="37" borderId="0" xfId="0" applyFont="1" applyFill="1" applyAlignment="1">
      <alignment vertical="center"/>
    </xf>
    <xf numFmtId="0" fontId="5" fillId="0" borderId="0" xfId="0" applyFont="1" applyAlignment="1">
      <alignment horizontal="center" vertical="top"/>
    </xf>
    <xf numFmtId="170" fontId="5" fillId="0" borderId="0" xfId="0" applyNumberFormat="1" applyFont="1" applyAlignment="1"/>
    <xf numFmtId="0" fontId="5" fillId="0" borderId="0" xfId="0" applyFont="1" applyAlignment="1"/>
    <xf numFmtId="168" fontId="5" fillId="0" borderId="0" xfId="83" applyFont="1" applyAlignment="1">
      <alignment vertical="center"/>
    </xf>
    <xf numFmtId="39" fontId="3" fillId="0" borderId="0" xfId="0" applyNumberFormat="1" applyFont="1" applyFill="1" applyBorder="1" applyAlignment="1">
      <alignment vertical="top"/>
    </xf>
    <xf numFmtId="0" fontId="5" fillId="38" borderId="0" xfId="0" applyFont="1" applyFill="1" applyAlignment="1">
      <alignment vertical="center"/>
    </xf>
    <xf numFmtId="0" fontId="5" fillId="39" borderId="0" xfId="0" applyFont="1" applyFill="1" applyAlignment="1">
      <alignment vertical="center"/>
    </xf>
    <xf numFmtId="0" fontId="3" fillId="38" borderId="13" xfId="0" applyFont="1" applyFill="1" applyBorder="1" applyAlignment="1">
      <alignment horizontal="left" vertical="top" wrapText="1"/>
    </xf>
    <xf numFmtId="2" fontId="32" fillId="0" borderId="0" xfId="95" applyNumberFormat="1" applyFont="1" applyFill="1" applyBorder="1" applyAlignment="1">
      <alignment horizontal="right" vertical="center"/>
    </xf>
    <xf numFmtId="169" fontId="33" fillId="0" borderId="0" xfId="0" applyNumberFormat="1" applyFont="1" applyFill="1" applyBorder="1" applyAlignment="1">
      <alignment horizontal="right" vertical="top" wrapText="1"/>
    </xf>
    <xf numFmtId="170" fontId="32" fillId="0" borderId="0" xfId="0" applyNumberFormat="1" applyFont="1" applyFill="1" applyBorder="1" applyAlignment="1">
      <alignment horizontal="right" vertical="center"/>
    </xf>
    <xf numFmtId="169" fontId="32" fillId="0" borderId="0" xfId="0" applyNumberFormat="1" applyFont="1" applyFill="1" applyBorder="1" applyAlignment="1">
      <alignment horizontal="center" vertical="center"/>
    </xf>
    <xf numFmtId="170" fontId="33" fillId="0" borderId="0" xfId="0" applyNumberFormat="1" applyFont="1" applyFill="1" applyBorder="1" applyAlignment="1">
      <alignment horizontal="right" vertical="center"/>
    </xf>
    <xf numFmtId="2" fontId="3" fillId="0" borderId="0" xfId="0" applyNumberFormat="1" applyFont="1" applyFill="1" applyBorder="1" applyAlignment="1">
      <alignment vertical="top"/>
    </xf>
    <xf numFmtId="0" fontId="3" fillId="0" borderId="0" xfId="0" applyFont="1" applyFill="1" applyAlignment="1">
      <alignment vertical="center"/>
    </xf>
    <xf numFmtId="43" fontId="3" fillId="0" borderId="0" xfId="95" applyNumberFormat="1" applyFont="1" applyFill="1" applyBorder="1" applyAlignment="1">
      <alignment horizontal="right" vertical="top"/>
    </xf>
    <xf numFmtId="172" fontId="3" fillId="0" borderId="0" xfId="0" applyNumberFormat="1" applyFont="1" applyFill="1" applyBorder="1" applyAlignment="1">
      <alignment horizontal="center" vertical="top"/>
    </xf>
    <xf numFmtId="43" fontId="31" fillId="0" borderId="0" xfId="95" applyNumberFormat="1" applyFont="1" applyFill="1" applyBorder="1" applyAlignment="1">
      <alignment vertical="top"/>
    </xf>
    <xf numFmtId="43" fontId="3" fillId="0" borderId="0" xfId="95" applyNumberFormat="1" applyFont="1" applyFill="1" applyBorder="1" applyAlignment="1">
      <alignment vertical="top"/>
    </xf>
    <xf numFmtId="171" fontId="32" fillId="38" borderId="13" xfId="95" applyNumberFormat="1" applyFont="1" applyFill="1" applyBorder="1" applyAlignment="1">
      <alignment horizontal="right" vertical="top" wrapText="1"/>
    </xf>
    <xf numFmtId="0" fontId="5" fillId="40" borderId="0" xfId="0" applyFont="1" applyFill="1" applyAlignment="1">
      <alignment vertical="center"/>
    </xf>
    <xf numFmtId="2" fontId="3" fillId="38" borderId="13" xfId="0" applyNumberFormat="1" applyFont="1" applyFill="1" applyBorder="1" applyAlignment="1"/>
    <xf numFmtId="170" fontId="32" fillId="38" borderId="13" xfId="0" applyNumberFormat="1" applyFont="1" applyFill="1" applyBorder="1" applyAlignment="1">
      <alignment horizontal="right" wrapText="1"/>
    </xf>
    <xf numFmtId="188" fontId="3" fillId="41" borderId="13" xfId="129" applyNumberFormat="1" applyFont="1" applyFill="1" applyBorder="1" applyAlignment="1" applyProtection="1">
      <alignment horizontal="right" vertical="center"/>
    </xf>
    <xf numFmtId="0" fontId="3" fillId="38" borderId="13" xfId="0" applyFont="1" applyFill="1" applyBorder="1" applyAlignment="1">
      <alignment horizontal="center"/>
    </xf>
    <xf numFmtId="168" fontId="3" fillId="38" borderId="13" xfId="83" applyFont="1" applyFill="1" applyBorder="1" applyAlignment="1" applyProtection="1">
      <alignment horizontal="right" wrapText="1"/>
      <protection locked="0"/>
    </xf>
    <xf numFmtId="186" fontId="3" fillId="38" borderId="13" xfId="0" applyNumberFormat="1" applyFont="1" applyFill="1" applyBorder="1" applyAlignment="1" applyProtection="1">
      <alignment horizontal="right" vertical="top"/>
    </xf>
    <xf numFmtId="172" fontId="3" fillId="38" borderId="13" xfId="141" applyNumberFormat="1" applyFont="1" applyFill="1" applyBorder="1" applyAlignment="1" applyProtection="1">
      <alignment horizontal="center" vertical="top" wrapText="1"/>
    </xf>
    <xf numFmtId="186" fontId="3" fillId="38" borderId="13" xfId="0" applyNumberFormat="1" applyFont="1" applyFill="1" applyBorder="1" applyAlignment="1" applyProtection="1">
      <alignment horizontal="right"/>
    </xf>
    <xf numFmtId="186" fontId="3" fillId="38" borderId="13" xfId="0" applyNumberFormat="1" applyFont="1" applyFill="1" applyBorder="1" applyAlignment="1" applyProtection="1">
      <alignment horizontal="right" vertical="center"/>
    </xf>
    <xf numFmtId="4" fontId="3" fillId="38" borderId="13" xfId="143" applyNumberFormat="1" applyFont="1" applyFill="1" applyBorder="1" applyAlignment="1" applyProtection="1">
      <alignment horizontal="right" vertical="top" wrapText="1"/>
      <protection locked="0"/>
    </xf>
    <xf numFmtId="39" fontId="32" fillId="38" borderId="13" xfId="0" applyNumberFormat="1" applyFont="1" applyFill="1" applyBorder="1" applyAlignment="1" applyProtection="1">
      <alignment vertical="top" wrapText="1"/>
      <protection locked="0"/>
    </xf>
    <xf numFmtId="2" fontId="31" fillId="39" borderId="14" xfId="0" applyNumberFormat="1" applyFont="1" applyFill="1" applyBorder="1" applyAlignment="1">
      <alignment horizontal="center" vertical="top"/>
    </xf>
    <xf numFmtId="39" fontId="31" fillId="39" borderId="14" xfId="0" applyNumberFormat="1" applyFont="1" applyFill="1" applyBorder="1" applyAlignment="1">
      <alignment horizontal="center" vertical="top"/>
    </xf>
    <xf numFmtId="43" fontId="31" fillId="39" borderId="14" xfId="83" applyNumberFormat="1" applyFont="1" applyFill="1" applyBorder="1" applyAlignment="1">
      <alignment horizontal="center" vertical="top"/>
    </xf>
    <xf numFmtId="0" fontId="3" fillId="38" borderId="13" xfId="0" applyFont="1" applyFill="1" applyBorder="1" applyAlignment="1" applyProtection="1">
      <alignment horizontal="center" vertical="top"/>
    </xf>
    <xf numFmtId="0" fontId="3" fillId="42" borderId="13" xfId="0" applyFont="1" applyFill="1" applyBorder="1" applyAlignment="1" applyProtection="1">
      <alignment horizontal="center" vertical="top"/>
    </xf>
    <xf numFmtId="2" fontId="3" fillId="0" borderId="0" xfId="0" applyNumberFormat="1" applyFont="1" applyFill="1" applyBorder="1" applyAlignment="1">
      <alignment horizontal="left" vertical="top"/>
    </xf>
    <xf numFmtId="39" fontId="31" fillId="0" borderId="0" xfId="0" applyNumberFormat="1" applyFont="1" applyFill="1" applyBorder="1" applyAlignment="1">
      <alignment horizontal="center" vertical="top"/>
    </xf>
    <xf numFmtId="0" fontId="37" fillId="0" borderId="0" xfId="0" applyFont="1" applyAlignment="1">
      <alignment vertical="top"/>
    </xf>
    <xf numFmtId="0" fontId="41" fillId="0" borderId="0" xfId="0" applyFont="1"/>
    <xf numFmtId="4" fontId="41" fillId="0" borderId="0" xfId="0" applyNumberFormat="1" applyFont="1"/>
    <xf numFmtId="43" fontId="3" fillId="0" borderId="0" xfId="130" applyFont="1" applyFill="1" applyAlignment="1">
      <alignment vertical="top"/>
    </xf>
    <xf numFmtId="43" fontId="3" fillId="0" borderId="0" xfId="130" applyFont="1" applyFill="1" applyBorder="1" applyAlignment="1">
      <alignment vertical="top"/>
    </xf>
    <xf numFmtId="0" fontId="3" fillId="0" borderId="0" xfId="0" applyFont="1" applyAlignment="1">
      <alignment vertical="top"/>
    </xf>
    <xf numFmtId="170" fontId="32" fillId="38" borderId="13" xfId="0" applyNumberFormat="1" applyFont="1" applyFill="1" applyBorder="1" applyAlignment="1" applyProtection="1">
      <alignment horizontal="right" vertical="top"/>
      <protection locked="0"/>
    </xf>
    <xf numFmtId="2" fontId="3" fillId="38" borderId="13" xfId="0" applyNumberFormat="1" applyFont="1" applyFill="1" applyBorder="1" applyAlignment="1" applyProtection="1">
      <alignment vertical="top"/>
      <protection locked="0"/>
    </xf>
    <xf numFmtId="4" fontId="3" fillId="38" borderId="13" xfId="88" applyNumberFormat="1" applyFont="1" applyFill="1" applyBorder="1" applyAlignment="1" applyProtection="1">
      <alignment horizontal="right" wrapText="1"/>
      <protection locked="0"/>
    </xf>
    <xf numFmtId="4" fontId="3" fillId="38" borderId="13" xfId="0" applyNumberFormat="1" applyFont="1" applyFill="1" applyBorder="1" applyAlignment="1" applyProtection="1">
      <alignment horizontal="right" vertical="center"/>
      <protection locked="0"/>
    </xf>
    <xf numFmtId="4" fontId="3" fillId="38" borderId="13" xfId="88" applyNumberFormat="1" applyFont="1" applyFill="1" applyBorder="1" applyAlignment="1" applyProtection="1">
      <alignment horizontal="right" vertical="top" wrapText="1"/>
      <protection locked="0"/>
    </xf>
    <xf numFmtId="4" fontId="3" fillId="38" borderId="13" xfId="133" applyNumberFormat="1" applyFont="1" applyFill="1" applyBorder="1" applyAlignment="1" applyProtection="1">
      <alignment horizontal="right" vertical="center" wrapText="1"/>
      <protection locked="0"/>
    </xf>
    <xf numFmtId="170" fontId="32" fillId="38" borderId="13" xfId="0" applyNumberFormat="1" applyFont="1" applyFill="1" applyBorder="1" applyAlignment="1" applyProtection="1">
      <alignment horizontal="right" wrapText="1"/>
      <protection locked="0"/>
    </xf>
    <xf numFmtId="4" fontId="3" fillId="38" borderId="13" xfId="133" applyNumberFormat="1" applyFont="1" applyFill="1" applyBorder="1" applyAlignment="1" applyProtection="1">
      <alignment horizontal="right" wrapText="1"/>
      <protection locked="0"/>
    </xf>
    <xf numFmtId="4" fontId="3" fillId="38" borderId="13" xfId="133" applyNumberFormat="1" applyFont="1" applyFill="1" applyBorder="1" applyAlignment="1" applyProtection="1">
      <alignment horizontal="right" vertical="top" wrapText="1"/>
      <protection locked="0"/>
    </xf>
    <xf numFmtId="4" fontId="3" fillId="38" borderId="13" xfId="90" applyNumberFormat="1" applyFont="1" applyFill="1" applyBorder="1" applyAlignment="1" applyProtection="1">
      <alignment horizontal="right" vertical="top" wrapText="1"/>
      <protection locked="0"/>
    </xf>
    <xf numFmtId="4" fontId="37" fillId="38" borderId="13" xfId="88" applyNumberFormat="1" applyFont="1" applyFill="1" applyBorder="1" applyAlignment="1" applyProtection="1">
      <alignment vertical="top"/>
      <protection locked="0"/>
    </xf>
    <xf numFmtId="43" fontId="3" fillId="38" borderId="13" xfId="83" applyNumberFormat="1" applyFont="1" applyFill="1" applyBorder="1" applyAlignment="1" applyProtection="1">
      <alignment horizontal="right" vertical="top" wrapText="1"/>
      <protection locked="0"/>
    </xf>
    <xf numFmtId="4" fontId="3" fillId="38" borderId="13" xfId="83" applyNumberFormat="1" applyFont="1" applyFill="1" applyBorder="1" applyAlignment="1" applyProtection="1">
      <alignment horizontal="right" vertical="top"/>
      <protection locked="0"/>
    </xf>
    <xf numFmtId="2" fontId="3" fillId="39" borderId="13" xfId="0" applyNumberFormat="1" applyFont="1" applyFill="1" applyBorder="1" applyAlignment="1" applyProtection="1">
      <alignment vertical="top"/>
      <protection locked="0"/>
    </xf>
    <xf numFmtId="4" fontId="31" fillId="38" borderId="13" xfId="0" applyNumberFormat="1" applyFont="1" applyFill="1" applyBorder="1" applyAlignment="1" applyProtection="1">
      <alignment vertical="center"/>
      <protection locked="0"/>
    </xf>
    <xf numFmtId="4" fontId="3" fillId="38" borderId="13" xfId="83" applyNumberFormat="1" applyFont="1" applyFill="1" applyBorder="1" applyAlignment="1" applyProtection="1">
      <alignment horizontal="right"/>
      <protection locked="0"/>
    </xf>
    <xf numFmtId="4" fontId="3" fillId="38" borderId="13" xfId="0" applyNumberFormat="1" applyFont="1" applyFill="1" applyBorder="1" applyAlignment="1" applyProtection="1">
      <alignment vertical="center"/>
      <protection locked="0"/>
    </xf>
    <xf numFmtId="4" fontId="3" fillId="38" borderId="13" xfId="0" applyNumberFormat="1" applyFont="1" applyFill="1" applyBorder="1" applyAlignment="1" applyProtection="1">
      <alignment horizontal="right" vertical="top"/>
      <protection locked="0"/>
    </xf>
    <xf numFmtId="4" fontId="3" fillId="38" borderId="13" xfId="0" applyNumberFormat="1" applyFont="1" applyFill="1" applyBorder="1" applyAlignment="1" applyProtection="1">
      <alignment horizontal="right" vertical="top" wrapText="1"/>
      <protection locked="0"/>
    </xf>
    <xf numFmtId="4" fontId="3" fillId="38" borderId="13" xfId="142" applyNumberFormat="1" applyFont="1" applyFill="1" applyBorder="1" applyAlignment="1" applyProtection="1">
      <alignment vertical="center"/>
      <protection locked="0"/>
    </xf>
    <xf numFmtId="4" fontId="3" fillId="38" borderId="15" xfId="0" applyNumberFormat="1" applyFont="1" applyFill="1" applyBorder="1" applyAlignment="1" applyProtection="1">
      <protection locked="0"/>
    </xf>
    <xf numFmtId="4" fontId="3" fillId="38" borderId="13" xfId="0" applyNumberFormat="1" applyFont="1" applyFill="1" applyBorder="1" applyAlignment="1" applyProtection="1">
      <protection locked="0"/>
    </xf>
    <xf numFmtId="4" fontId="37" fillId="38" borderId="13" xfId="0" applyNumberFormat="1" applyFont="1" applyFill="1" applyBorder="1" applyAlignment="1" applyProtection="1">
      <protection locked="0"/>
    </xf>
    <xf numFmtId="4" fontId="3" fillId="38" borderId="13" xfId="0" applyNumberFormat="1" applyFont="1" applyFill="1" applyBorder="1" applyAlignment="1" applyProtection="1">
      <alignment horizontal="right" wrapText="1"/>
      <protection locked="0"/>
    </xf>
    <xf numFmtId="4" fontId="3" fillId="38" borderId="13" xfId="0" applyNumberFormat="1" applyFont="1" applyFill="1" applyBorder="1" applyAlignment="1" applyProtection="1">
      <alignment horizontal="right" vertical="center" wrapText="1"/>
      <protection locked="0"/>
    </xf>
    <xf numFmtId="4" fontId="3" fillId="38" borderId="13" xfId="142" applyNumberFormat="1" applyFont="1" applyFill="1" applyBorder="1" applyAlignment="1" applyProtection="1">
      <protection locked="0"/>
    </xf>
    <xf numFmtId="4" fontId="3" fillId="38" borderId="13" xfId="0" applyNumberFormat="1" applyFont="1" applyFill="1" applyBorder="1" applyAlignment="1" applyProtection="1">
      <alignment vertical="top"/>
      <protection locked="0"/>
    </xf>
    <xf numFmtId="2" fontId="3" fillId="39" borderId="15" xfId="0" applyNumberFormat="1" applyFont="1" applyFill="1" applyBorder="1" applyAlignment="1" applyProtection="1">
      <alignment vertical="top"/>
      <protection locked="0"/>
    </xf>
    <xf numFmtId="43" fontId="31" fillId="38" borderId="13" xfId="83" applyNumberFormat="1" applyFont="1" applyFill="1" applyBorder="1" applyAlignment="1" applyProtection="1">
      <alignment horizontal="center" vertical="top"/>
      <protection locked="0"/>
    </xf>
    <xf numFmtId="4" fontId="3" fillId="38" borderId="15" xfId="133" applyNumberFormat="1" applyFont="1" applyFill="1" applyBorder="1" applyAlignment="1" applyProtection="1">
      <alignment horizontal="right" vertical="center" wrapText="1"/>
      <protection locked="0"/>
    </xf>
    <xf numFmtId="4" fontId="3" fillId="38" borderId="17" xfId="0" applyNumberFormat="1" applyFont="1" applyFill="1" applyBorder="1" applyAlignment="1" applyProtection="1">
      <alignment horizontal="right" vertical="top"/>
      <protection locked="0"/>
    </xf>
    <xf numFmtId="2" fontId="3" fillId="38" borderId="15" xfId="0" applyNumberFormat="1" applyFont="1" applyFill="1" applyBorder="1" applyAlignment="1" applyProtection="1">
      <alignment vertical="top"/>
      <protection locked="0"/>
    </xf>
    <xf numFmtId="172" fontId="3" fillId="39" borderId="15" xfId="0" applyNumberFormat="1" applyFont="1" applyFill="1" applyBorder="1" applyAlignment="1" applyProtection="1">
      <alignment horizontal="right"/>
      <protection locked="0"/>
    </xf>
    <xf numFmtId="172" fontId="3" fillId="38" borderId="13" xfId="0" applyNumberFormat="1" applyFont="1" applyFill="1" applyBorder="1" applyAlignment="1" applyProtection="1">
      <alignment horizontal="right"/>
      <protection locked="0"/>
    </xf>
    <xf numFmtId="0" fontId="3" fillId="38" borderId="13" xfId="0" applyFont="1" applyFill="1" applyBorder="1" applyAlignment="1" applyProtection="1">
      <alignment vertical="top"/>
      <protection locked="0"/>
    </xf>
    <xf numFmtId="4" fontId="3" fillId="38" borderId="15" xfId="0" applyNumberFormat="1" applyFont="1" applyFill="1" applyBorder="1" applyAlignment="1" applyProtection="1">
      <alignment vertical="top"/>
      <protection locked="0"/>
    </xf>
    <xf numFmtId="4" fontId="3" fillId="38" borderId="13" xfId="0" applyNumberFormat="1" applyFont="1" applyFill="1" applyBorder="1" applyAlignment="1" applyProtection="1">
      <alignment vertical="top" wrapText="1"/>
      <protection locked="0"/>
    </xf>
    <xf numFmtId="4" fontId="45" fillId="38" borderId="13" xfId="0" applyNumberFormat="1" applyFont="1" applyFill="1" applyBorder="1" applyAlignment="1" applyProtection="1">
      <alignment horizontal="center"/>
      <protection locked="0"/>
    </xf>
    <xf numFmtId="4" fontId="33" fillId="38" borderId="13" xfId="0" applyNumberFormat="1" applyFont="1" applyFill="1" applyBorder="1" applyAlignment="1" applyProtection="1">
      <alignment horizontal="center" vertical="top"/>
      <protection locked="0"/>
    </xf>
    <xf numFmtId="4" fontId="3" fillId="38" borderId="15" xfId="0" applyNumberFormat="1" applyFont="1" applyFill="1" applyBorder="1" applyAlignment="1" applyProtection="1">
      <alignment horizontal="right" vertical="top"/>
      <protection locked="0"/>
    </xf>
    <xf numFmtId="171" fontId="3" fillId="38" borderId="13" xfId="0" applyNumberFormat="1" applyFont="1" applyFill="1" applyBorder="1" applyAlignment="1" applyProtection="1">
      <alignment horizontal="right" vertical="top"/>
      <protection locked="0"/>
    </xf>
    <xf numFmtId="4" fontId="39" fillId="38" borderId="13" xfId="0" applyNumberFormat="1" applyFont="1" applyFill="1" applyBorder="1" applyAlignment="1" applyProtection="1">
      <alignment horizontal="right" vertical="top"/>
      <protection locked="0"/>
    </xf>
    <xf numFmtId="4" fontId="3" fillId="38" borderId="13" xfId="156" applyNumberFormat="1" applyFont="1" applyFill="1" applyBorder="1" applyAlignment="1" applyProtection="1">
      <alignment horizontal="right" vertical="top"/>
      <protection locked="0"/>
    </xf>
    <xf numFmtId="4" fontId="3" fillId="38" borderId="13" xfId="158" applyNumberFormat="1" applyFont="1" applyFill="1" applyBorder="1" applyAlignment="1" applyProtection="1">
      <alignment horizontal="right" vertical="center"/>
      <protection locked="0"/>
    </xf>
    <xf numFmtId="4" fontId="3" fillId="45" borderId="13" xfId="156" applyNumberFormat="1" applyFont="1" applyFill="1" applyBorder="1" applyAlignment="1" applyProtection="1">
      <alignment horizontal="right" vertical="top"/>
      <protection locked="0"/>
    </xf>
    <xf numFmtId="4" fontId="3" fillId="38" borderId="13" xfId="130" applyNumberFormat="1" applyFont="1" applyFill="1" applyBorder="1" applyProtection="1">
      <protection locked="0"/>
    </xf>
    <xf numFmtId="170" fontId="32" fillId="38" borderId="13" xfId="0" applyNumberFormat="1" applyFont="1" applyFill="1" applyBorder="1" applyAlignment="1" applyProtection="1">
      <alignment horizontal="right" vertical="center"/>
      <protection locked="0"/>
    </xf>
    <xf numFmtId="0" fontId="3" fillId="42" borderId="13" xfId="0" applyFont="1" applyFill="1" applyBorder="1" applyAlignment="1" applyProtection="1">
      <alignment vertical="top"/>
      <protection locked="0"/>
    </xf>
    <xf numFmtId="0" fontId="3" fillId="43" borderId="13" xfId="0" applyFont="1" applyFill="1" applyBorder="1" applyAlignment="1" applyProtection="1">
      <alignment vertical="top"/>
      <protection locked="0"/>
    </xf>
    <xf numFmtId="170" fontId="32" fillId="42" borderId="15" xfId="0" applyNumberFormat="1" applyFont="1" applyFill="1" applyBorder="1" applyAlignment="1" applyProtection="1">
      <alignment horizontal="right" vertical="center"/>
      <protection locked="0"/>
    </xf>
    <xf numFmtId="170" fontId="32" fillId="42" borderId="13" xfId="0" applyNumberFormat="1" applyFont="1" applyFill="1" applyBorder="1" applyAlignment="1" applyProtection="1">
      <alignment horizontal="right" vertical="center"/>
      <protection locked="0"/>
    </xf>
    <xf numFmtId="4" fontId="3" fillId="41" borderId="13" xfId="0" applyNumberFormat="1" applyFont="1" applyFill="1" applyBorder="1" applyAlignment="1" applyProtection="1">
      <alignment vertical="center"/>
      <protection locked="0"/>
    </xf>
    <xf numFmtId="0" fontId="3" fillId="0" borderId="13" xfId="0" applyFont="1" applyBorder="1" applyProtection="1">
      <protection locked="0"/>
    </xf>
    <xf numFmtId="4" fontId="3" fillId="38" borderId="13" xfId="95" applyNumberFormat="1" applyFont="1" applyFill="1" applyBorder="1" applyAlignment="1" applyProtection="1">
      <alignment horizontal="right" vertical="center"/>
      <protection locked="0"/>
    </xf>
    <xf numFmtId="0" fontId="3" fillId="39" borderId="13" xfId="0" applyFont="1" applyFill="1" applyBorder="1" applyProtection="1">
      <protection locked="0"/>
    </xf>
    <xf numFmtId="0" fontId="3" fillId="39" borderId="15" xfId="0" applyFont="1" applyFill="1" applyBorder="1" applyProtection="1">
      <protection locked="0"/>
    </xf>
    <xf numFmtId="0" fontId="37" fillId="38" borderId="0" xfId="0" applyFont="1" applyFill="1" applyAlignment="1" applyProtection="1">
      <alignment vertical="top"/>
      <protection locked="0"/>
    </xf>
    <xf numFmtId="0" fontId="3" fillId="38" borderId="0" xfId="0" applyFont="1" applyFill="1" applyAlignment="1" applyProtection="1">
      <alignment vertical="top"/>
      <protection locked="0"/>
    </xf>
    <xf numFmtId="0" fontId="3" fillId="38" borderId="0" xfId="0" applyFont="1" applyFill="1" applyAlignment="1" applyProtection="1">
      <alignment horizontal="right" vertical="top" wrapText="1"/>
      <protection locked="0"/>
    </xf>
    <xf numFmtId="0" fontId="3" fillId="38" borderId="0" xfId="0" applyFont="1" applyFill="1" applyAlignment="1" applyProtection="1">
      <alignment horizontal="left" vertical="top"/>
      <protection locked="0"/>
    </xf>
    <xf numFmtId="0" fontId="31" fillId="38" borderId="0" xfId="0" applyFont="1" applyFill="1" applyAlignment="1" applyProtection="1">
      <alignment horizontal="left" vertical="top"/>
      <protection locked="0"/>
    </xf>
    <xf numFmtId="0" fontId="31" fillId="38" borderId="0" xfId="0" applyFont="1" applyFill="1" applyAlignment="1" applyProtection="1">
      <alignment vertical="top"/>
      <protection locked="0"/>
    </xf>
    <xf numFmtId="0" fontId="43" fillId="38" borderId="0" xfId="0" applyFont="1" applyFill="1" applyAlignment="1" applyProtection="1">
      <alignment vertical="top"/>
      <protection locked="0"/>
    </xf>
    <xf numFmtId="0" fontId="31" fillId="38" borderId="0" xfId="0" applyFont="1" applyFill="1" applyAlignment="1" applyProtection="1">
      <alignment horizontal="right" vertical="top"/>
      <protection locked="0"/>
    </xf>
    <xf numFmtId="0" fontId="31" fillId="38" borderId="0" xfId="0" applyFont="1" applyFill="1" applyAlignment="1" applyProtection="1">
      <alignment horizontal="center" vertical="top"/>
      <protection locked="0"/>
    </xf>
    <xf numFmtId="172" fontId="44" fillId="38" borderId="0" xfId="0" applyNumberFormat="1" applyFont="1" applyFill="1" applyAlignment="1" applyProtection="1">
      <alignment horizontal="center" vertical="top"/>
      <protection locked="0"/>
    </xf>
    <xf numFmtId="0" fontId="44" fillId="38" borderId="0" xfId="0" applyFont="1" applyFill="1" applyAlignment="1" applyProtection="1">
      <alignment horizontal="center" vertical="top"/>
      <protection locked="0"/>
    </xf>
    <xf numFmtId="172" fontId="44" fillId="38" borderId="0" xfId="0" applyNumberFormat="1" applyFont="1" applyFill="1" applyAlignment="1" applyProtection="1">
      <alignment horizontal="right" vertical="top"/>
      <protection locked="0"/>
    </xf>
    <xf numFmtId="172" fontId="31" fillId="38" borderId="0" xfId="0" applyNumberFormat="1" applyFont="1" applyFill="1" applyAlignment="1" applyProtection="1">
      <alignment horizontal="right" vertical="top"/>
      <protection locked="0"/>
    </xf>
    <xf numFmtId="1" fontId="31" fillId="38" borderId="13" xfId="106" applyNumberFormat="1" applyFont="1" applyFill="1" applyBorder="1" applyAlignment="1" applyProtection="1">
      <alignment horizontal="center" vertical="top"/>
    </xf>
    <xf numFmtId="169" fontId="33" fillId="38" borderId="13" xfId="0" applyNumberFormat="1" applyFont="1" applyFill="1" applyBorder="1" applyAlignment="1" applyProtection="1">
      <alignment horizontal="left" vertical="top" wrapText="1"/>
    </xf>
    <xf numFmtId="170" fontId="32" fillId="38" borderId="13" xfId="0" applyNumberFormat="1" applyFont="1" applyFill="1" applyBorder="1" applyAlignment="1" applyProtection="1">
      <alignment horizontal="right" vertical="top"/>
    </xf>
    <xf numFmtId="169" fontId="32" fillId="38" borderId="13" xfId="0" applyNumberFormat="1" applyFont="1" applyFill="1" applyBorder="1" applyAlignment="1" applyProtection="1">
      <alignment horizontal="center" vertical="top"/>
    </xf>
    <xf numFmtId="1" fontId="3" fillId="38" borderId="13" xfId="106" applyNumberFormat="1" applyFont="1" applyFill="1" applyBorder="1" applyAlignment="1" applyProtection="1">
      <alignment horizontal="right" vertical="top"/>
    </xf>
    <xf numFmtId="1" fontId="33" fillId="38" borderId="13" xfId="95" applyNumberFormat="1" applyFont="1" applyFill="1" applyBorder="1" applyAlignment="1" applyProtection="1">
      <alignment horizontal="center" vertical="top" wrapText="1"/>
    </xf>
    <xf numFmtId="39" fontId="31" fillId="38" borderId="13" xfId="0" applyNumberFormat="1" applyFont="1" applyFill="1" applyBorder="1" applyAlignment="1" applyProtection="1">
      <alignment horizontal="left" vertical="top"/>
    </xf>
    <xf numFmtId="170" fontId="32" fillId="38" borderId="13" xfId="0" applyNumberFormat="1" applyFont="1" applyFill="1" applyBorder="1" applyAlignment="1" applyProtection="1">
      <alignment horizontal="right" vertical="top" wrapText="1"/>
    </xf>
    <xf numFmtId="190" fontId="3" fillId="38" borderId="13" xfId="105" applyNumberFormat="1" applyFont="1" applyFill="1" applyBorder="1" applyAlignment="1" applyProtection="1">
      <alignment vertical="top" wrapText="1"/>
    </xf>
    <xf numFmtId="0" fontId="3" fillId="38" borderId="13" xfId="0" applyFont="1" applyFill="1" applyBorder="1" applyAlignment="1" applyProtection="1">
      <alignment vertical="center" wrapText="1"/>
    </xf>
    <xf numFmtId="4" fontId="3" fillId="38" borderId="13" xfId="88" applyNumberFormat="1" applyFont="1" applyFill="1" applyBorder="1" applyAlignment="1" applyProtection="1">
      <alignment horizontal="right" wrapText="1"/>
    </xf>
    <xf numFmtId="0" fontId="3" fillId="38" borderId="13" xfId="0" applyFont="1" applyFill="1" applyBorder="1" applyAlignment="1" applyProtection="1">
      <alignment horizontal="center" wrapText="1"/>
    </xf>
    <xf numFmtId="4" fontId="3" fillId="38" borderId="13" xfId="88" applyNumberFormat="1" applyFont="1" applyFill="1" applyBorder="1" applyAlignment="1" applyProtection="1">
      <alignment horizontal="right" vertical="top" wrapText="1"/>
    </xf>
    <xf numFmtId="170" fontId="32" fillId="38" borderId="13" xfId="0" applyNumberFormat="1" applyFont="1" applyFill="1" applyBorder="1" applyAlignment="1" applyProtection="1">
      <alignment horizontal="right" vertical="center" wrapText="1"/>
    </xf>
    <xf numFmtId="0" fontId="3" fillId="38" borderId="13" xfId="0" applyFont="1" applyFill="1" applyBorder="1" applyAlignment="1" applyProtection="1">
      <alignment horizontal="center" vertical="top" wrapText="1"/>
    </xf>
    <xf numFmtId="4" fontId="3" fillId="38" borderId="13" xfId="88" applyNumberFormat="1" applyFont="1" applyFill="1" applyBorder="1" applyAlignment="1" applyProtection="1">
      <alignment vertical="top" wrapText="1"/>
    </xf>
    <xf numFmtId="170" fontId="32" fillId="38" borderId="13" xfId="0" applyNumberFormat="1" applyFont="1" applyFill="1" applyBorder="1" applyAlignment="1" applyProtection="1">
      <alignment horizontal="right" wrapText="1"/>
    </xf>
    <xf numFmtId="0" fontId="3" fillId="38" borderId="13" xfId="0" applyFont="1" applyFill="1" applyBorder="1" applyAlignment="1" applyProtection="1">
      <alignment horizontal="justify" vertical="center" wrapText="1"/>
    </xf>
    <xf numFmtId="0" fontId="3" fillId="38" borderId="13" xfId="0" applyFont="1" applyFill="1" applyBorder="1" applyAlignment="1" applyProtection="1">
      <alignment vertical="center"/>
    </xf>
    <xf numFmtId="43" fontId="3" fillId="38" borderId="13" xfId="83" applyNumberFormat="1" applyFont="1" applyFill="1" applyBorder="1" applyAlignment="1" applyProtection="1">
      <alignment horizontal="right" vertical="top" wrapText="1"/>
    </xf>
    <xf numFmtId="2" fontId="32" fillId="39" borderId="13" xfId="95" applyNumberFormat="1" applyFont="1" applyFill="1" applyBorder="1" applyAlignment="1" applyProtection="1">
      <alignment horizontal="right" vertical="top" wrapText="1"/>
    </xf>
    <xf numFmtId="0" fontId="31" fillId="39" borderId="13" xfId="0" applyFont="1" applyFill="1" applyBorder="1" applyAlignment="1" applyProtection="1">
      <alignment horizontal="center" vertical="top" wrapText="1"/>
    </xf>
    <xf numFmtId="170" fontId="32" fillId="39" borderId="13" xfId="0" applyNumberFormat="1" applyFont="1" applyFill="1" applyBorder="1" applyAlignment="1" applyProtection="1">
      <alignment horizontal="right" vertical="top" wrapText="1"/>
    </xf>
    <xf numFmtId="0" fontId="3" fillId="39" borderId="13" xfId="0" applyFont="1" applyFill="1" applyBorder="1" applyAlignment="1" applyProtection="1">
      <alignment horizontal="center" vertical="top"/>
    </xf>
    <xf numFmtId="2" fontId="32" fillId="38" borderId="13" xfId="95" applyNumberFormat="1" applyFont="1" applyFill="1" applyBorder="1" applyAlignment="1" applyProtection="1">
      <alignment horizontal="right" vertical="top" wrapText="1"/>
    </xf>
    <xf numFmtId="0" fontId="31" fillId="38" borderId="13" xfId="0" applyFont="1" applyFill="1" applyBorder="1" applyAlignment="1" applyProtection="1">
      <alignment horizontal="center" vertical="top" wrapText="1"/>
    </xf>
    <xf numFmtId="0" fontId="31" fillId="38" borderId="13" xfId="0" applyFont="1" applyFill="1" applyBorder="1" applyAlignment="1" applyProtection="1">
      <alignment horizontal="left" vertical="top" wrapText="1"/>
    </xf>
    <xf numFmtId="2" fontId="31" fillId="38" borderId="13" xfId="0" applyNumberFormat="1" applyFont="1" applyFill="1" applyBorder="1" applyAlignment="1" applyProtection="1">
      <alignment vertical="center"/>
    </xf>
    <xf numFmtId="0" fontId="31" fillId="38" borderId="13" xfId="0" applyFont="1" applyFill="1" applyBorder="1" applyAlignment="1" applyProtection="1">
      <alignment horizontal="center" vertical="center"/>
    </xf>
    <xf numFmtId="191" fontId="3" fillId="38" borderId="13" xfId="83" applyNumberFormat="1" applyFont="1" applyFill="1" applyBorder="1" applyAlignment="1" applyProtection="1">
      <alignment vertical="top" wrapText="1"/>
    </xf>
    <xf numFmtId="168" fontId="3" fillId="38" borderId="13" xfId="83" applyFont="1" applyFill="1" applyBorder="1" applyAlignment="1" applyProtection="1">
      <alignment horizontal="right" wrapText="1"/>
    </xf>
    <xf numFmtId="187" fontId="3" fillId="38" borderId="13" xfId="0" applyNumberFormat="1" applyFont="1" applyFill="1" applyBorder="1" applyAlignment="1" applyProtection="1">
      <alignment horizontal="center"/>
    </xf>
    <xf numFmtId="2" fontId="3" fillId="38" borderId="13" xfId="0" applyNumberFormat="1" applyFont="1" applyFill="1" applyBorder="1" applyAlignment="1" applyProtection="1">
      <alignment vertical="center"/>
    </xf>
    <xf numFmtId="0" fontId="3" fillId="38" borderId="13" xfId="0" applyFont="1" applyFill="1" applyBorder="1" applyAlignment="1" applyProtection="1">
      <alignment horizontal="left" wrapText="1"/>
    </xf>
    <xf numFmtId="4" fontId="3" fillId="38" borderId="13" xfId="95" applyNumberFormat="1" applyFont="1" applyFill="1" applyBorder="1" applyAlignment="1" applyProtection="1">
      <alignment horizontal="right" vertical="center" wrapText="1"/>
    </xf>
    <xf numFmtId="4" fontId="3" fillId="38" borderId="13" xfId="0" applyNumberFormat="1" applyFont="1" applyFill="1" applyBorder="1" applyAlignment="1" applyProtection="1">
      <alignment horizontal="center"/>
    </xf>
    <xf numFmtId="1" fontId="32" fillId="38" borderId="13" xfId="95" applyNumberFormat="1" applyFont="1" applyFill="1" applyBorder="1" applyAlignment="1" applyProtection="1">
      <alignment vertical="top" wrapText="1"/>
    </xf>
    <xf numFmtId="0" fontId="3" fillId="38" borderId="13" xfId="0" applyFont="1" applyFill="1" applyBorder="1" applyAlignment="1" applyProtection="1">
      <alignment horizontal="center" vertical="center" wrapText="1"/>
    </xf>
    <xf numFmtId="2" fontId="3" fillId="38" borderId="13" xfId="0" applyNumberFormat="1" applyFont="1" applyFill="1" applyBorder="1" applyAlignment="1" applyProtection="1">
      <alignment horizontal="right" vertical="top" wrapText="1"/>
    </xf>
    <xf numFmtId="1" fontId="32" fillId="38" borderId="15" xfId="95" applyNumberFormat="1" applyFont="1" applyFill="1" applyBorder="1" applyAlignment="1" applyProtection="1">
      <alignment vertical="top" wrapText="1"/>
    </xf>
    <xf numFmtId="0" fontId="3" fillId="38" borderId="15" xfId="0" applyFont="1" applyFill="1" applyBorder="1" applyAlignment="1" applyProtection="1">
      <alignment vertical="center" wrapText="1"/>
    </xf>
    <xf numFmtId="2" fontId="3" fillId="38" borderId="15" xfId="0" applyNumberFormat="1" applyFont="1" applyFill="1" applyBorder="1" applyAlignment="1" applyProtection="1">
      <alignment vertical="center"/>
    </xf>
    <xf numFmtId="0" fontId="3" fillId="38" borderId="15" xfId="0" applyFont="1" applyFill="1" applyBorder="1" applyAlignment="1" applyProtection="1">
      <alignment horizontal="center" wrapText="1"/>
    </xf>
    <xf numFmtId="2" fontId="3" fillId="38" borderId="13" xfId="0" applyNumberFormat="1" applyFont="1" applyFill="1" applyBorder="1" applyAlignment="1" applyProtection="1">
      <alignment horizontal="right" wrapText="1"/>
    </xf>
    <xf numFmtId="4" fontId="3" fillId="38" borderId="13" xfId="142" applyNumberFormat="1" applyFont="1" applyFill="1" applyBorder="1" applyAlignment="1" applyProtection="1">
      <alignment horizontal="right" vertical="center" wrapText="1"/>
    </xf>
    <xf numFmtId="2" fontId="33" fillId="38" borderId="13" xfId="95" applyNumberFormat="1" applyFont="1" applyFill="1" applyBorder="1" applyAlignment="1" applyProtection="1">
      <alignment horizontal="right" vertical="top" wrapText="1"/>
    </xf>
    <xf numFmtId="1" fontId="33" fillId="38" borderId="13" xfId="95" applyNumberFormat="1" applyFont="1" applyFill="1" applyBorder="1" applyAlignment="1" applyProtection="1">
      <alignment horizontal="right" vertical="top" wrapText="1"/>
    </xf>
    <xf numFmtId="171" fontId="32" fillId="38" borderId="13" xfId="95" applyNumberFormat="1" applyFont="1" applyFill="1" applyBorder="1" applyAlignment="1" applyProtection="1">
      <alignment horizontal="right" vertical="top" wrapText="1"/>
    </xf>
    <xf numFmtId="0" fontId="3" fillId="38" borderId="13" xfId="0" applyFont="1" applyFill="1" applyBorder="1" applyAlignment="1" applyProtection="1">
      <alignment horizontal="left" vertical="top" wrapText="1"/>
    </xf>
    <xf numFmtId="4" fontId="32" fillId="38" borderId="13" xfId="0" applyNumberFormat="1" applyFont="1" applyFill="1" applyBorder="1" applyAlignment="1" applyProtection="1">
      <alignment horizontal="right" vertical="top" wrapText="1"/>
    </xf>
    <xf numFmtId="4" fontId="3" fillId="38" borderId="13" xfId="0" applyNumberFormat="1" applyFont="1" applyFill="1" applyBorder="1" applyAlignment="1" applyProtection="1">
      <alignment horizontal="center" vertical="top"/>
    </xf>
    <xf numFmtId="1" fontId="32" fillId="38" borderId="13" xfId="95" applyNumberFormat="1" applyFont="1" applyFill="1" applyBorder="1" applyAlignment="1" applyProtection="1">
      <alignment horizontal="right" vertical="top" wrapText="1"/>
    </xf>
    <xf numFmtId="0" fontId="31" fillId="38" borderId="13" xfId="0" applyFont="1" applyFill="1" applyBorder="1" applyAlignment="1" applyProtection="1">
      <alignment vertical="center"/>
    </xf>
    <xf numFmtId="2" fontId="32" fillId="39" borderId="15" xfId="95" applyNumberFormat="1" applyFont="1" applyFill="1" applyBorder="1" applyAlignment="1" applyProtection="1">
      <alignment horizontal="right" vertical="top" wrapText="1"/>
    </xf>
    <xf numFmtId="0" fontId="31" fillId="39" borderId="15" xfId="0" applyFont="1" applyFill="1" applyBorder="1" applyAlignment="1" applyProtection="1">
      <alignment horizontal="center" vertical="top" wrapText="1"/>
    </xf>
    <xf numFmtId="170" fontId="32" fillId="39" borderId="15" xfId="0" applyNumberFormat="1" applyFont="1" applyFill="1" applyBorder="1" applyAlignment="1" applyProtection="1">
      <alignment horizontal="right" vertical="top" wrapText="1"/>
    </xf>
    <xf numFmtId="0" fontId="3" fillId="39" borderId="15" xfId="0" applyFont="1" applyFill="1" applyBorder="1" applyAlignment="1" applyProtection="1">
      <alignment horizontal="center" vertical="top"/>
    </xf>
    <xf numFmtId="2" fontId="33" fillId="38" borderId="13" xfId="95" applyNumberFormat="1" applyFont="1" applyFill="1" applyBorder="1" applyAlignment="1" applyProtection="1">
      <alignment horizontal="center" vertical="top" wrapText="1"/>
    </xf>
    <xf numFmtId="1" fontId="31" fillId="38" borderId="13" xfId="0" applyNumberFormat="1" applyFont="1" applyFill="1" applyBorder="1" applyAlignment="1" applyProtection="1">
      <alignment horizontal="center" vertical="top"/>
    </xf>
    <xf numFmtId="43" fontId="31" fillId="38" borderId="13" xfId="83" applyNumberFormat="1" applyFont="1" applyFill="1" applyBorder="1" applyAlignment="1" applyProtection="1">
      <alignment horizontal="center" vertical="top"/>
    </xf>
    <xf numFmtId="39" fontId="31" fillId="38" borderId="13" xfId="0" applyNumberFormat="1" applyFont="1" applyFill="1" applyBorder="1" applyAlignment="1" applyProtection="1">
      <alignment horizontal="center" vertical="top"/>
    </xf>
    <xf numFmtId="190" fontId="3" fillId="38" borderId="15" xfId="105" applyNumberFormat="1" applyFont="1" applyFill="1" applyBorder="1" applyAlignment="1" applyProtection="1">
      <alignment vertical="top" wrapText="1"/>
    </xf>
    <xf numFmtId="170" fontId="32" fillId="38" borderId="15" xfId="0" applyNumberFormat="1" applyFont="1" applyFill="1" applyBorder="1" applyAlignment="1" applyProtection="1">
      <alignment horizontal="right" vertical="center" wrapText="1"/>
    </xf>
    <xf numFmtId="182" fontId="3" fillId="38" borderId="13" xfId="105" applyNumberFormat="1" applyFont="1" applyFill="1" applyBorder="1" applyAlignment="1" applyProtection="1">
      <alignment vertical="top" wrapText="1"/>
    </xf>
    <xf numFmtId="0" fontId="3" fillId="38" borderId="18" xfId="0" applyFont="1" applyFill="1" applyBorder="1" applyAlignment="1" applyProtection="1">
      <alignment horizontal="justify" vertical="center" wrapText="1"/>
    </xf>
    <xf numFmtId="0" fontId="3" fillId="38" borderId="13" xfId="0" applyFont="1" applyFill="1" applyBorder="1" applyAlignment="1" applyProtection="1">
      <alignment vertical="top" wrapText="1"/>
    </xf>
    <xf numFmtId="2" fontId="32" fillId="38" borderId="15" xfId="95" applyNumberFormat="1" applyFont="1" applyFill="1" applyBorder="1" applyAlignment="1" applyProtection="1">
      <alignment horizontal="right" vertical="top" wrapText="1"/>
    </xf>
    <xf numFmtId="0" fontId="31" fillId="38" borderId="15" xfId="0" applyFont="1" applyFill="1" applyBorder="1" applyAlignment="1" applyProtection="1">
      <alignment horizontal="center" vertical="top" wrapText="1"/>
    </xf>
    <xf numFmtId="170" fontId="32" fillId="38" borderId="15" xfId="0" applyNumberFormat="1" applyFont="1" applyFill="1" applyBorder="1" applyAlignment="1" applyProtection="1">
      <alignment horizontal="right" vertical="top" wrapText="1"/>
    </xf>
    <xf numFmtId="0" fontId="3" fillId="38" borderId="15" xfId="0" applyFont="1" applyFill="1" applyBorder="1" applyAlignment="1" applyProtection="1">
      <alignment horizontal="center" vertical="top"/>
    </xf>
    <xf numFmtId="0" fontId="3" fillId="39" borderId="15" xfId="0" applyFont="1" applyFill="1" applyBorder="1" applyAlignment="1" applyProtection="1">
      <alignment horizontal="right"/>
    </xf>
    <xf numFmtId="0" fontId="31" fillId="39" borderId="15" xfId="0" applyFont="1" applyFill="1" applyBorder="1" applyAlignment="1" applyProtection="1">
      <alignment horizontal="center"/>
    </xf>
    <xf numFmtId="172" fontId="3" fillId="39" borderId="15" xfId="0" applyNumberFormat="1" applyFont="1" applyFill="1" applyBorder="1" applyAlignment="1" applyProtection="1">
      <alignment horizontal="right"/>
    </xf>
    <xf numFmtId="172" fontId="3" fillId="39" borderId="15" xfId="0" applyNumberFormat="1" applyFont="1" applyFill="1" applyBorder="1" applyAlignment="1" applyProtection="1">
      <alignment horizontal="center"/>
    </xf>
    <xf numFmtId="0" fontId="3" fillId="38" borderId="13" xfId="0" applyFont="1" applyFill="1" applyBorder="1" applyAlignment="1" applyProtection="1">
      <alignment horizontal="right"/>
    </xf>
    <xf numFmtId="0" fontId="31" fillId="38" borderId="13" xfId="0" applyFont="1" applyFill="1" applyBorder="1" applyAlignment="1" applyProtection="1">
      <alignment horizontal="center"/>
    </xf>
    <xf numFmtId="172" fontId="3" fillId="38" borderId="13" xfId="0" applyNumberFormat="1" applyFont="1" applyFill="1" applyBorder="1" applyAlignment="1" applyProtection="1">
      <alignment horizontal="right"/>
    </xf>
    <xf numFmtId="172" fontId="3" fillId="38" borderId="13" xfId="0" applyNumberFormat="1" applyFont="1" applyFill="1" applyBorder="1" applyAlignment="1" applyProtection="1">
      <alignment horizontal="center"/>
    </xf>
    <xf numFmtId="0" fontId="31" fillId="38" borderId="13" xfId="0" applyFont="1" applyFill="1" applyBorder="1" applyAlignment="1" applyProtection="1">
      <alignment vertical="top"/>
    </xf>
    <xf numFmtId="4" fontId="3" fillId="38" borderId="13" xfId="95" applyNumberFormat="1" applyFont="1" applyFill="1" applyBorder="1" applyAlignment="1" applyProtection="1">
      <alignment horizontal="right" vertical="top" wrapText="1"/>
    </xf>
    <xf numFmtId="0" fontId="3" fillId="38" borderId="13" xfId="147" applyFont="1" applyFill="1" applyBorder="1" applyAlignment="1" applyProtection="1">
      <alignment horizontal="center" vertical="top" wrapText="1"/>
    </xf>
    <xf numFmtId="0" fontId="3" fillId="38" borderId="13" xfId="0" applyFont="1" applyFill="1" applyBorder="1" applyAlignment="1" applyProtection="1">
      <alignment vertical="top"/>
    </xf>
    <xf numFmtId="172" fontId="3" fillId="38" borderId="13" xfId="148" applyNumberFormat="1" applyFont="1" applyFill="1" applyBorder="1" applyAlignment="1" applyProtection="1">
      <alignment horizontal="center" vertical="top"/>
    </xf>
    <xf numFmtId="0" fontId="31" fillId="38" borderId="15" xfId="0" applyFont="1" applyFill="1" applyBorder="1" applyAlignment="1" applyProtection="1">
      <alignment vertical="top"/>
    </xf>
    <xf numFmtId="4" fontId="3" fillId="38" borderId="15" xfId="95" applyNumberFormat="1" applyFont="1" applyFill="1" applyBorder="1" applyAlignment="1" applyProtection="1">
      <alignment horizontal="right" vertical="top" wrapText="1"/>
    </xf>
    <xf numFmtId="4" fontId="3" fillId="38" borderId="15" xfId="0" applyNumberFormat="1" applyFont="1" applyFill="1" applyBorder="1" applyAlignment="1" applyProtection="1">
      <alignment horizontal="center" vertical="top"/>
    </xf>
    <xf numFmtId="4" fontId="3" fillId="38" borderId="19" xfId="95" applyNumberFormat="1" applyFont="1" applyFill="1" applyBorder="1" applyAlignment="1" applyProtection="1">
      <alignment horizontal="right" vertical="top" wrapText="1"/>
    </xf>
    <xf numFmtId="4" fontId="3" fillId="38" borderId="13" xfId="0" applyNumberFormat="1" applyFont="1" applyFill="1" applyBorder="1" applyAlignment="1" applyProtection="1">
      <alignment horizontal="center" vertical="top" wrapText="1"/>
    </xf>
    <xf numFmtId="0" fontId="3" fillId="38" borderId="19" xfId="0" applyFont="1" applyFill="1" applyBorder="1" applyAlignment="1" applyProtection="1">
      <alignment vertical="top"/>
    </xf>
    <xf numFmtId="0" fontId="3" fillId="38" borderId="0" xfId="0" applyFont="1" applyFill="1" applyProtection="1"/>
    <xf numFmtId="4" fontId="3" fillId="38" borderId="0" xfId="0" applyNumberFormat="1" applyFont="1" applyFill="1" applyProtection="1"/>
    <xf numFmtId="4" fontId="39" fillId="38" borderId="19" xfId="95" applyNumberFormat="1" applyFont="1" applyFill="1" applyBorder="1" applyAlignment="1" applyProtection="1">
      <alignment horizontal="right" vertical="top" wrapText="1"/>
    </xf>
    <xf numFmtId="1" fontId="32" fillId="38" borderId="13" xfId="0" applyNumberFormat="1" applyFont="1" applyFill="1" applyBorder="1" applyAlignment="1" applyProtection="1">
      <alignment vertical="top" wrapText="1"/>
    </xf>
    <xf numFmtId="49" fontId="32" fillId="38" borderId="13" xfId="0" applyNumberFormat="1" applyFont="1" applyFill="1" applyBorder="1" applyAlignment="1" applyProtection="1">
      <alignment vertical="top" wrapText="1"/>
    </xf>
    <xf numFmtId="0" fontId="31" fillId="38" borderId="13" xfId="0" applyFont="1" applyFill="1" applyBorder="1" applyAlignment="1" applyProtection="1">
      <alignment horizontal="center" vertical="center" wrapText="1"/>
    </xf>
    <xf numFmtId="2" fontId="31" fillId="38" borderId="13" xfId="0" applyNumberFormat="1" applyFont="1" applyFill="1" applyBorder="1" applyAlignment="1" applyProtection="1">
      <alignment horizontal="center" wrapText="1"/>
    </xf>
    <xf numFmtId="0" fontId="31" fillId="38" borderId="13" xfId="0" applyFont="1" applyFill="1" applyBorder="1" applyAlignment="1" applyProtection="1">
      <alignment horizontal="center" wrapText="1"/>
    </xf>
    <xf numFmtId="0" fontId="31" fillId="38" borderId="13" xfId="0" applyFont="1" applyFill="1" applyBorder="1" applyAlignment="1" applyProtection="1">
      <alignment horizontal="center" vertical="top"/>
    </xf>
    <xf numFmtId="0" fontId="33" fillId="38" borderId="13" xfId="0" applyFont="1" applyFill="1" applyBorder="1" applyAlignment="1" applyProtection="1">
      <alignment horizontal="center" vertical="top"/>
    </xf>
    <xf numFmtId="0" fontId="31" fillId="0" borderId="0" xfId="0" applyFont="1" applyAlignment="1" applyProtection="1">
      <alignment horizontal="justify" vertical="top"/>
    </xf>
    <xf numFmtId="4" fontId="33" fillId="38" borderId="13" xfId="0" applyNumberFormat="1" applyFont="1" applyFill="1" applyBorder="1" applyAlignment="1" applyProtection="1">
      <alignment horizontal="center" vertical="top"/>
    </xf>
    <xf numFmtId="0" fontId="33" fillId="38" borderId="13" xfId="0" applyFont="1" applyFill="1" applyBorder="1" applyAlignment="1" applyProtection="1">
      <alignment horizontal="center" vertical="top" wrapText="1"/>
    </xf>
    <xf numFmtId="0" fontId="3" fillId="38" borderId="13" xfId="0" applyFont="1" applyFill="1" applyBorder="1" applyAlignment="1" applyProtection="1">
      <alignment horizontal="right" vertical="top"/>
    </xf>
    <xf numFmtId="0" fontId="37" fillId="38" borderId="13" xfId="0" applyFont="1" applyFill="1" applyBorder="1" applyAlignment="1" applyProtection="1">
      <alignment vertical="top" wrapText="1"/>
    </xf>
    <xf numFmtId="4" fontId="3" fillId="38" borderId="13" xfId="0" applyNumberFormat="1" applyFont="1" applyFill="1" applyBorder="1" applyAlignment="1" applyProtection="1">
      <alignment horizontal="right" vertical="top"/>
    </xf>
    <xf numFmtId="2" fontId="3" fillId="38" borderId="13" xfId="0" applyNumberFormat="1" applyFont="1" applyFill="1" applyBorder="1" applyAlignment="1" applyProtection="1">
      <alignment horizontal="center" vertical="top"/>
    </xf>
    <xf numFmtId="0" fontId="3" fillId="38" borderId="15" xfId="0" applyFont="1" applyFill="1" applyBorder="1" applyAlignment="1" applyProtection="1">
      <alignment horizontal="right" vertical="top"/>
    </xf>
    <xf numFmtId="0" fontId="37" fillId="38" borderId="15" xfId="0" applyFont="1" applyFill="1" applyBorder="1" applyAlignment="1" applyProtection="1">
      <alignment vertical="top" wrapText="1"/>
    </xf>
    <xf numFmtId="4" fontId="3" fillId="38" borderId="15" xfId="0" applyNumberFormat="1" applyFont="1" applyFill="1" applyBorder="1" applyAlignment="1" applyProtection="1">
      <alignment horizontal="right" vertical="top"/>
    </xf>
    <xf numFmtId="2" fontId="3" fillId="38" borderId="15" xfId="0" applyNumberFormat="1" applyFont="1" applyFill="1" applyBorder="1" applyAlignment="1" applyProtection="1">
      <alignment horizontal="center" vertical="top"/>
    </xf>
    <xf numFmtId="1" fontId="31" fillId="38" borderId="13" xfId="0" applyNumberFormat="1" applyFont="1" applyFill="1" applyBorder="1" applyAlignment="1" applyProtection="1">
      <alignment horizontal="right" vertical="top"/>
    </xf>
    <xf numFmtId="49" fontId="31" fillId="38" borderId="13" xfId="142" applyNumberFormat="1" applyFont="1" applyFill="1" applyBorder="1" applyAlignment="1" applyProtection="1">
      <alignment horizontal="left" vertical="top" wrapText="1"/>
    </xf>
    <xf numFmtId="4" fontId="31" fillId="38" borderId="13" xfId="0" applyNumberFormat="1" applyFont="1" applyFill="1" applyBorder="1" applyAlignment="1" applyProtection="1">
      <alignment horizontal="right" vertical="top"/>
    </xf>
    <xf numFmtId="49" fontId="31" fillId="38" borderId="13" xfId="142" applyNumberFormat="1" applyFont="1" applyFill="1" applyBorder="1" applyAlignment="1" applyProtection="1">
      <alignment horizontal="center" vertical="top" wrapText="1"/>
    </xf>
    <xf numFmtId="0" fontId="3" fillId="38" borderId="13" xfId="0" applyFont="1" applyFill="1" applyBorder="1" applyAlignment="1" applyProtection="1">
      <alignment horizontal="right" vertical="top" wrapText="1"/>
    </xf>
    <xf numFmtId="4" fontId="3" fillId="38" borderId="13" xfId="0" applyNumberFormat="1" applyFont="1" applyFill="1" applyBorder="1" applyAlignment="1" applyProtection="1">
      <alignment horizontal="right" vertical="top" wrapText="1"/>
    </xf>
    <xf numFmtId="0" fontId="3" fillId="38" borderId="13" xfId="154" applyFont="1" applyFill="1" applyBorder="1" applyAlignment="1" applyProtection="1">
      <alignment horizontal="center" vertical="top"/>
    </xf>
    <xf numFmtId="0" fontId="3" fillId="38" borderId="13" xfId="0" applyNumberFormat="1" applyFont="1" applyFill="1" applyBorder="1" applyAlignment="1" applyProtection="1">
      <alignment vertical="top" wrapText="1"/>
    </xf>
    <xf numFmtId="0" fontId="31" fillId="38" borderId="13" xfId="0" applyFont="1" applyFill="1" applyBorder="1" applyAlignment="1" applyProtection="1">
      <alignment horizontal="right" vertical="top"/>
    </xf>
    <xf numFmtId="49" fontId="3" fillId="38" borderId="13" xfId="142" applyNumberFormat="1" applyFont="1" applyFill="1" applyBorder="1" applyAlignment="1" applyProtection="1">
      <alignment horizontal="left" vertical="top" wrapText="1"/>
    </xf>
    <xf numFmtId="192" fontId="31" fillId="38" borderId="13" xfId="0" applyNumberFormat="1" applyFont="1" applyFill="1" applyBorder="1" applyAlignment="1" applyProtection="1">
      <alignment vertical="top" wrapText="1"/>
    </xf>
    <xf numFmtId="0" fontId="31" fillId="38" borderId="13" xfId="0" applyFont="1" applyFill="1" applyBorder="1" applyAlignment="1" applyProtection="1">
      <alignment vertical="top" wrapText="1"/>
    </xf>
    <xf numFmtId="1" fontId="33" fillId="38" borderId="13" xfId="157" applyNumberFormat="1" applyFont="1" applyFill="1" applyBorder="1" applyAlignment="1" applyProtection="1">
      <alignment vertical="top" wrapText="1"/>
    </xf>
    <xf numFmtId="0" fontId="3" fillId="44" borderId="13" xfId="157" applyFont="1" applyFill="1" applyBorder="1" applyAlignment="1" applyProtection="1">
      <alignment vertical="top" wrapText="1"/>
    </xf>
    <xf numFmtId="4" fontId="3" fillId="38" borderId="13" xfId="158" applyNumberFormat="1" applyFont="1" applyFill="1" applyBorder="1" applyAlignment="1" applyProtection="1">
      <alignment horizontal="right" vertical="center"/>
    </xf>
    <xf numFmtId="4" fontId="3" fillId="38" borderId="13" xfId="159" applyNumberFormat="1" applyFont="1" applyFill="1" applyBorder="1" applyAlignment="1" applyProtection="1">
      <alignment horizontal="center" vertical="center"/>
    </xf>
    <xf numFmtId="0" fontId="3" fillId="42" borderId="13" xfId="0" applyFont="1" applyFill="1" applyBorder="1" applyAlignment="1" applyProtection="1">
      <alignment horizontal="right" vertical="top"/>
    </xf>
    <xf numFmtId="0" fontId="31" fillId="42" borderId="13" xfId="0" applyFont="1" applyFill="1" applyBorder="1" applyAlignment="1" applyProtection="1">
      <alignment horizontal="center" vertical="top"/>
    </xf>
    <xf numFmtId="4" fontId="3" fillId="42" borderId="13" xfId="0" applyNumberFormat="1" applyFont="1" applyFill="1" applyBorder="1" applyAlignment="1" applyProtection="1">
      <alignment horizontal="right" vertical="top"/>
    </xf>
    <xf numFmtId="189" fontId="31" fillId="38" borderId="13" xfId="0" applyNumberFormat="1" applyFont="1" applyFill="1" applyBorder="1" applyAlignment="1" applyProtection="1">
      <alignment horizontal="center"/>
    </xf>
    <xf numFmtId="39" fontId="31" fillId="38" borderId="13" xfId="0" applyNumberFormat="1" applyFont="1" applyFill="1" applyBorder="1" applyAlignment="1" applyProtection="1">
      <alignment vertical="top" wrapText="1"/>
    </xf>
    <xf numFmtId="4" fontId="3" fillId="38" borderId="13" xfId="130" applyNumberFormat="1" applyFont="1" applyFill="1" applyBorder="1" applyAlignment="1" applyProtection="1"/>
    <xf numFmtId="1" fontId="32" fillId="38" borderId="13" xfId="130" applyNumberFormat="1" applyFont="1" applyFill="1" applyBorder="1" applyAlignment="1" applyProtection="1">
      <alignment horizontal="right" vertical="top"/>
    </xf>
    <xf numFmtId="169" fontId="32" fillId="38" borderId="13" xfId="0" applyNumberFormat="1" applyFont="1" applyFill="1" applyBorder="1" applyAlignment="1" applyProtection="1">
      <alignment horizontal="left" vertical="top" wrapText="1"/>
    </xf>
    <xf numFmtId="170" fontId="32" fillId="38" borderId="13" xfId="0" applyNumberFormat="1" applyFont="1" applyFill="1" applyBorder="1" applyAlignment="1" applyProtection="1">
      <alignment horizontal="right" vertical="center"/>
    </xf>
    <xf numFmtId="169" fontId="32" fillId="38" borderId="13" xfId="0" applyNumberFormat="1" applyFont="1" applyFill="1" applyBorder="1" applyAlignment="1" applyProtection="1">
      <alignment horizontal="center" vertical="center"/>
    </xf>
    <xf numFmtId="0" fontId="3" fillId="42" borderId="13" xfId="0" applyFont="1" applyFill="1" applyBorder="1" applyAlignment="1" applyProtection="1">
      <alignment vertical="top"/>
    </xf>
    <xf numFmtId="0" fontId="3" fillId="43" borderId="13" xfId="0" applyFont="1" applyFill="1" applyBorder="1" applyAlignment="1" applyProtection="1">
      <alignment vertical="top"/>
    </xf>
    <xf numFmtId="0" fontId="31" fillId="43" borderId="13" xfId="0" applyFont="1" applyFill="1" applyBorder="1" applyAlignment="1" applyProtection="1">
      <alignment horizontal="center" vertical="top"/>
    </xf>
    <xf numFmtId="1" fontId="3" fillId="42" borderId="15" xfId="106" applyNumberFormat="1" applyFont="1" applyFill="1" applyBorder="1" applyAlignment="1" applyProtection="1">
      <alignment horizontal="right" vertical="top"/>
    </xf>
    <xf numFmtId="169" fontId="33" fillId="42" borderId="15" xfId="0" applyNumberFormat="1" applyFont="1" applyFill="1" applyBorder="1" applyAlignment="1" applyProtection="1">
      <alignment horizontal="center" vertical="top" wrapText="1"/>
    </xf>
    <xf numFmtId="170" fontId="32" fillId="42" borderId="15" xfId="0" applyNumberFormat="1" applyFont="1" applyFill="1" applyBorder="1" applyAlignment="1" applyProtection="1">
      <alignment horizontal="right" vertical="center"/>
    </xf>
    <xf numFmtId="169" fontId="32" fillId="42" borderId="15" xfId="0" applyNumberFormat="1" applyFont="1" applyFill="1" applyBorder="1" applyAlignment="1" applyProtection="1">
      <alignment horizontal="center" vertical="center"/>
    </xf>
    <xf numFmtId="1" fontId="3" fillId="42" borderId="13" xfId="106" applyNumberFormat="1" applyFont="1" applyFill="1" applyBorder="1" applyAlignment="1" applyProtection="1">
      <alignment horizontal="right" vertical="top"/>
    </xf>
    <xf numFmtId="169" fontId="33" fillId="42" borderId="13" xfId="0" applyNumberFormat="1" applyFont="1" applyFill="1" applyBorder="1" applyAlignment="1" applyProtection="1">
      <alignment horizontal="center" vertical="top" wrapText="1"/>
    </xf>
    <xf numFmtId="170" fontId="32" fillId="42" borderId="13" xfId="0" applyNumberFormat="1" applyFont="1" applyFill="1" applyBorder="1" applyAlignment="1" applyProtection="1">
      <alignment horizontal="right" vertical="center"/>
    </xf>
    <xf numFmtId="169" fontId="32" fillId="42" borderId="13" xfId="0" applyNumberFormat="1" applyFont="1" applyFill="1" applyBorder="1" applyAlignment="1" applyProtection="1">
      <alignment horizontal="center" vertical="center"/>
    </xf>
    <xf numFmtId="169" fontId="33" fillId="38" borderId="13" xfId="0" applyNumberFormat="1" applyFont="1" applyFill="1" applyBorder="1" applyAlignment="1" applyProtection="1">
      <alignment horizontal="center" vertical="top" wrapText="1"/>
    </xf>
    <xf numFmtId="0" fontId="31" fillId="0" borderId="13" xfId="0" applyFont="1" applyBorder="1" applyAlignment="1" applyProtection="1">
      <alignment horizontal="right"/>
    </xf>
    <xf numFmtId="0" fontId="3" fillId="41" borderId="13" xfId="0" applyFont="1" applyFill="1" applyBorder="1" applyProtection="1"/>
    <xf numFmtId="0" fontId="3" fillId="41" borderId="13" xfId="0" applyFont="1" applyFill="1" applyBorder="1" applyAlignment="1" applyProtection="1">
      <alignment horizontal="center" vertical="center"/>
    </xf>
    <xf numFmtId="0" fontId="3" fillId="0" borderId="13" xfId="0" applyFont="1" applyBorder="1" applyAlignment="1" applyProtection="1">
      <alignment horizontal="right"/>
    </xf>
    <xf numFmtId="10" fontId="3" fillId="41" borderId="13" xfId="144" applyNumberFormat="1" applyFont="1" applyFill="1" applyBorder="1" applyProtection="1"/>
    <xf numFmtId="0" fontId="3" fillId="41" borderId="13" xfId="0" applyFont="1" applyFill="1" applyBorder="1" applyAlignment="1" applyProtection="1">
      <alignment vertical="center"/>
    </xf>
    <xf numFmtId="169" fontId="32" fillId="38" borderId="13" xfId="0" applyNumberFormat="1" applyFont="1" applyFill="1" applyBorder="1" applyAlignment="1" applyProtection="1">
      <alignment horizontal="right" vertical="top" wrapText="1"/>
    </xf>
    <xf numFmtId="0" fontId="3" fillId="39" borderId="13" xfId="0" applyFont="1" applyFill="1" applyBorder="1" applyProtection="1"/>
    <xf numFmtId="0" fontId="31" fillId="39" borderId="13" xfId="0" applyFont="1" applyFill="1" applyBorder="1" applyAlignment="1" applyProtection="1">
      <alignment horizontal="right"/>
    </xf>
    <xf numFmtId="0" fontId="31" fillId="39" borderId="13" xfId="0" applyFont="1" applyFill="1" applyBorder="1" applyAlignment="1" applyProtection="1">
      <alignment horizontal="center"/>
    </xf>
    <xf numFmtId="0" fontId="31" fillId="0" borderId="13" xfId="0" applyFont="1" applyBorder="1" applyAlignment="1" applyProtection="1">
      <alignment horizontal="center"/>
    </xf>
    <xf numFmtId="0" fontId="3" fillId="0" borderId="13" xfId="0" applyFont="1" applyBorder="1" applyProtection="1"/>
    <xf numFmtId="0" fontId="3" fillId="39" borderId="15" xfId="0" applyFont="1" applyFill="1" applyBorder="1" applyProtection="1"/>
    <xf numFmtId="0" fontId="31" fillId="39" borderId="15" xfId="0" applyFont="1" applyFill="1" applyBorder="1" applyAlignment="1" applyProtection="1">
      <alignment horizontal="right"/>
    </xf>
    <xf numFmtId="43" fontId="3" fillId="38" borderId="13" xfId="132" applyFont="1" applyFill="1" applyBorder="1" applyAlignment="1" applyProtection="1">
      <alignment horizontal="right" wrapText="1"/>
    </xf>
    <xf numFmtId="43" fontId="31" fillId="38" borderId="13" xfId="132" applyFont="1" applyFill="1" applyBorder="1" applyAlignment="1" applyProtection="1">
      <alignment horizontal="right" vertical="top" wrapText="1"/>
    </xf>
    <xf numFmtId="4" fontId="31" fillId="38" borderId="13" xfId="132" applyNumberFormat="1" applyFont="1" applyFill="1" applyBorder="1" applyAlignment="1" applyProtection="1">
      <alignment horizontal="right" vertical="top" wrapText="1"/>
    </xf>
    <xf numFmtId="39" fontId="3" fillId="38" borderId="13" xfId="0" applyNumberFormat="1" applyFont="1" applyFill="1" applyBorder="1" applyAlignment="1" applyProtection="1">
      <alignment horizontal="right" vertical="center" wrapText="1"/>
    </xf>
    <xf numFmtId="39" fontId="3" fillId="38" borderId="13" xfId="0" applyNumberFormat="1" applyFont="1" applyFill="1" applyBorder="1" applyAlignment="1" applyProtection="1">
      <alignment horizontal="right" wrapText="1"/>
    </xf>
    <xf numFmtId="43" fontId="31" fillId="39" borderId="13" xfId="132" applyFont="1" applyFill="1" applyBorder="1" applyAlignment="1" applyProtection="1">
      <alignment horizontal="right" vertical="top" wrapText="1"/>
    </xf>
    <xf numFmtId="43" fontId="31" fillId="38" borderId="13" xfId="132" applyFont="1" applyFill="1" applyBorder="1" applyAlignment="1" applyProtection="1">
      <alignment horizontal="right" vertical="center" wrapText="1"/>
    </xf>
    <xf numFmtId="168" fontId="3" fillId="38" borderId="13" xfId="83" applyFont="1" applyFill="1" applyBorder="1" applyAlignment="1" applyProtection="1">
      <alignment horizontal="right" vertical="center" wrapText="1"/>
    </xf>
    <xf numFmtId="168" fontId="3" fillId="38" borderId="13" xfId="146" applyFont="1" applyFill="1" applyBorder="1" applyAlignment="1" applyProtection="1">
      <alignment horizontal="right" vertical="center" wrapText="1"/>
    </xf>
    <xf numFmtId="4" fontId="3" fillId="38" borderId="13" xfId="0" applyNumberFormat="1" applyFont="1" applyFill="1" applyBorder="1" applyProtection="1"/>
    <xf numFmtId="166" fontId="3" fillId="38" borderId="13" xfId="84" applyNumberFormat="1" applyFont="1" applyFill="1" applyBorder="1" applyAlignment="1" applyProtection="1">
      <alignment horizontal="right" vertical="center" wrapText="1"/>
    </xf>
    <xf numFmtId="166" fontId="3" fillId="38" borderId="15" xfId="84" applyNumberFormat="1" applyFont="1" applyFill="1" applyBorder="1" applyAlignment="1" applyProtection="1">
      <alignment horizontal="right" vertical="center" wrapText="1"/>
    </xf>
    <xf numFmtId="166" fontId="3" fillId="38" borderId="13" xfId="84" applyNumberFormat="1" applyFont="1" applyFill="1" applyBorder="1" applyAlignment="1" applyProtection="1">
      <alignment horizontal="right" wrapText="1"/>
    </xf>
    <xf numFmtId="4" fontId="3" fillId="38" borderId="13" xfId="0" applyNumberFormat="1" applyFont="1" applyFill="1" applyBorder="1" applyAlignment="1" applyProtection="1">
      <alignment horizontal="right" wrapText="1"/>
    </xf>
    <xf numFmtId="4" fontId="3" fillId="38" borderId="13" xfId="0" applyNumberFormat="1" applyFont="1" applyFill="1" applyBorder="1" applyAlignment="1" applyProtection="1">
      <alignment horizontal="right" vertical="center" wrapText="1"/>
    </xf>
    <xf numFmtId="4" fontId="31" fillId="39" borderId="13" xfId="132" applyNumberFormat="1" applyFont="1" applyFill="1" applyBorder="1" applyAlignment="1" applyProtection="1">
      <alignment horizontal="right" vertical="top" wrapText="1"/>
    </xf>
    <xf numFmtId="4" fontId="31" fillId="39" borderId="15" xfId="132" applyNumberFormat="1" applyFont="1" applyFill="1" applyBorder="1" applyAlignment="1" applyProtection="1">
      <alignment horizontal="right" vertical="top" wrapText="1"/>
    </xf>
    <xf numFmtId="39" fontId="3" fillId="38" borderId="15" xfId="0" applyNumberFormat="1" applyFont="1" applyFill="1" applyBorder="1" applyAlignment="1" applyProtection="1">
      <alignment horizontal="right" vertical="center" wrapText="1"/>
    </xf>
    <xf numFmtId="43" fontId="31" fillId="39" borderId="15" xfId="132" applyFont="1" applyFill="1" applyBorder="1" applyAlignment="1" applyProtection="1">
      <alignment horizontal="right" vertical="top" wrapText="1"/>
    </xf>
    <xf numFmtId="4" fontId="31" fillId="38" borderId="15" xfId="132" applyNumberFormat="1" applyFont="1" applyFill="1" applyBorder="1" applyAlignment="1" applyProtection="1">
      <alignment horizontal="right" vertical="top" wrapText="1"/>
    </xf>
    <xf numFmtId="4" fontId="31" fillId="39" borderId="15" xfId="83" applyNumberFormat="1" applyFont="1" applyFill="1" applyBorder="1" applyProtection="1"/>
    <xf numFmtId="4" fontId="31" fillId="38" borderId="13" xfId="83" applyNumberFormat="1" applyFont="1" applyFill="1" applyBorder="1" applyProtection="1"/>
    <xf numFmtId="4" fontId="3" fillId="38" borderId="13" xfId="0" applyNumberFormat="1" applyFont="1" applyFill="1" applyBorder="1" applyAlignment="1" applyProtection="1">
      <alignment vertical="top"/>
    </xf>
    <xf numFmtId="4" fontId="3" fillId="38" borderId="15" xfId="0" applyNumberFormat="1" applyFont="1" applyFill="1" applyBorder="1" applyAlignment="1" applyProtection="1">
      <alignment vertical="top"/>
    </xf>
    <xf numFmtId="4" fontId="3" fillId="38" borderId="13" xfId="0" applyNumberFormat="1" applyFont="1" applyFill="1" applyBorder="1" applyAlignment="1" applyProtection="1">
      <alignment vertical="top" wrapText="1"/>
    </xf>
    <xf numFmtId="166" fontId="31" fillId="38" borderId="13" xfId="84" applyNumberFormat="1" applyFont="1" applyFill="1" applyBorder="1" applyAlignment="1" applyProtection="1">
      <alignment horizontal="center" wrapText="1"/>
    </xf>
    <xf numFmtId="4" fontId="31" fillId="38" borderId="13" xfId="0" applyNumberFormat="1" applyFont="1" applyFill="1" applyBorder="1" applyAlignment="1" applyProtection="1">
      <alignment vertical="top"/>
    </xf>
    <xf numFmtId="39" fontId="3" fillId="38" borderId="13" xfId="0" applyNumberFormat="1" applyFont="1" applyFill="1" applyBorder="1" applyAlignment="1" applyProtection="1">
      <alignment horizontal="right" vertical="top" wrapText="1"/>
    </xf>
    <xf numFmtId="39" fontId="3" fillId="38" borderId="15" xfId="0" applyNumberFormat="1" applyFont="1" applyFill="1" applyBorder="1" applyAlignment="1" applyProtection="1">
      <alignment horizontal="right" vertical="top" wrapText="1"/>
    </xf>
    <xf numFmtId="4" fontId="3" fillId="38" borderId="13" xfId="157" applyNumberFormat="1" applyFont="1" applyFill="1" applyBorder="1" applyAlignment="1" applyProtection="1">
      <alignment vertical="center"/>
    </xf>
    <xf numFmtId="168" fontId="31" fillId="42" borderId="13" xfId="150" applyFont="1" applyFill="1" applyBorder="1" applyAlignment="1" applyProtection="1">
      <alignment horizontal="right" vertical="top" wrapText="1"/>
    </xf>
    <xf numFmtId="39" fontId="3" fillId="38" borderId="13" xfId="130" applyNumberFormat="1" applyFont="1" applyFill="1" applyBorder="1" applyProtection="1"/>
    <xf numFmtId="172" fontId="3" fillId="38" borderId="13" xfId="0" applyNumberFormat="1" applyFont="1" applyFill="1" applyBorder="1" applyAlignment="1" applyProtection="1">
      <alignment horizontal="right" vertical="center"/>
    </xf>
    <xf numFmtId="4" fontId="31" fillId="42" borderId="13" xfId="0" applyNumberFormat="1" applyFont="1" applyFill="1" applyBorder="1" applyAlignment="1" applyProtection="1">
      <alignment vertical="top"/>
    </xf>
    <xf numFmtId="4" fontId="31" fillId="43" borderId="13" xfId="0" applyNumberFormat="1" applyFont="1" applyFill="1" applyBorder="1" applyAlignment="1" applyProtection="1">
      <alignment vertical="top"/>
    </xf>
    <xf numFmtId="43" fontId="31" fillId="42" borderId="15" xfId="132" applyFont="1" applyFill="1" applyBorder="1" applyAlignment="1" applyProtection="1">
      <alignment horizontal="right" vertical="top" wrapText="1"/>
    </xf>
    <xf numFmtId="43" fontId="31" fillId="42" borderId="13" xfId="132" applyFont="1" applyFill="1" applyBorder="1" applyAlignment="1" applyProtection="1">
      <alignment horizontal="right" vertical="top" wrapText="1"/>
    </xf>
    <xf numFmtId="170" fontId="33" fillId="38" borderId="13" xfId="0" applyNumberFormat="1" applyFont="1" applyFill="1" applyBorder="1" applyAlignment="1" applyProtection="1">
      <alignment horizontal="right" vertical="center"/>
    </xf>
    <xf numFmtId="4" fontId="3" fillId="0" borderId="13" xfId="0" applyNumberFormat="1" applyFont="1" applyBorder="1" applyProtection="1"/>
    <xf numFmtId="4" fontId="31" fillId="39" borderId="13" xfId="0" applyNumberFormat="1" applyFont="1" applyFill="1" applyBorder="1" applyProtection="1"/>
    <xf numFmtId="39" fontId="31" fillId="39" borderId="15" xfId="0" applyNumberFormat="1" applyFont="1" applyFill="1" applyBorder="1" applyProtection="1"/>
    <xf numFmtId="2" fontId="3" fillId="0" borderId="0" xfId="0" applyNumberFormat="1" applyFont="1" applyFill="1" applyBorder="1" applyAlignment="1">
      <alignment horizontal="left" vertical="top"/>
    </xf>
    <xf numFmtId="39" fontId="31" fillId="0" borderId="0" xfId="0" applyNumberFormat="1" applyFont="1" applyFill="1" applyBorder="1" applyAlignment="1">
      <alignment horizontal="center" vertical="top"/>
    </xf>
    <xf numFmtId="39" fontId="3" fillId="0" borderId="0" xfId="0" applyNumberFormat="1" applyFont="1" applyFill="1" applyBorder="1" applyAlignment="1">
      <alignment horizontal="left" vertical="top" wrapText="1"/>
    </xf>
    <xf numFmtId="39" fontId="3" fillId="0" borderId="0" xfId="0" quotePrefix="1" applyNumberFormat="1" applyFont="1" applyFill="1" applyBorder="1" applyAlignment="1">
      <alignment horizontal="left" vertical="top" wrapText="1"/>
    </xf>
    <xf numFmtId="39" fontId="31" fillId="0" borderId="16" xfId="0" applyNumberFormat="1" applyFont="1" applyFill="1" applyBorder="1" applyAlignment="1">
      <alignment horizontal="center" vertical="top"/>
    </xf>
    <xf numFmtId="0" fontId="42" fillId="38" borderId="0" xfId="161" applyFill="1" applyAlignment="1" applyProtection="1">
      <alignment horizontal="center" vertical="top" wrapText="1"/>
      <protection locked="0"/>
    </xf>
    <xf numFmtId="0" fontId="43" fillId="38" borderId="0" xfId="0" applyFont="1" applyFill="1" applyAlignment="1" applyProtection="1">
      <alignment horizontal="center" vertical="top"/>
      <protection locked="0"/>
    </xf>
    <xf numFmtId="0" fontId="31" fillId="38" borderId="0" xfId="161" applyFont="1" applyFill="1" applyAlignment="1" applyProtection="1">
      <alignment horizontal="center" vertical="top"/>
      <protection locked="0"/>
    </xf>
    <xf numFmtId="0" fontId="43" fillId="38" borderId="0" xfId="161" applyFont="1" applyFill="1" applyAlignment="1" applyProtection="1">
      <alignment horizontal="center" vertical="top"/>
      <protection locked="0"/>
    </xf>
  </cellXfs>
  <cellStyles count="16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1 - 20%" xfId="20"/>
    <cellStyle name="Accent1 - 40%" xfId="21"/>
    <cellStyle name="Accent1 - 60%" xfId="22"/>
    <cellStyle name="Accent1 2" xfId="23"/>
    <cellStyle name="Accent2" xfId="24"/>
    <cellStyle name="Accent2 - 20%" xfId="25"/>
    <cellStyle name="Accent2 - 40%" xfId="26"/>
    <cellStyle name="Accent2 - 60%" xfId="27"/>
    <cellStyle name="Accent2 2" xfId="28"/>
    <cellStyle name="Accent3" xfId="29"/>
    <cellStyle name="Accent3 - 20%" xfId="30"/>
    <cellStyle name="Accent3 - 40%" xfId="31"/>
    <cellStyle name="Accent3 - 60%" xfId="32"/>
    <cellStyle name="Accent3 2" xfId="33"/>
    <cellStyle name="Accent4" xfId="34"/>
    <cellStyle name="Accent4 - 20%" xfId="35"/>
    <cellStyle name="Accent4 - 40%" xfId="36"/>
    <cellStyle name="Accent4 - 60%" xfId="37"/>
    <cellStyle name="Accent4 2" xfId="38"/>
    <cellStyle name="Accent5" xfId="39"/>
    <cellStyle name="Accent5 - 20%" xfId="40"/>
    <cellStyle name="Accent5 - 40%" xfId="41"/>
    <cellStyle name="Accent5 - 60%" xfId="42"/>
    <cellStyle name="Accent5 2" xfId="43"/>
    <cellStyle name="Accent6" xfId="44"/>
    <cellStyle name="Accent6 - 20%" xfId="45"/>
    <cellStyle name="Accent6 - 40%" xfId="46"/>
    <cellStyle name="Accent6 - 60%" xfId="47"/>
    <cellStyle name="Accent6 2" xfId="48"/>
    <cellStyle name="Bad" xfId="49"/>
    <cellStyle name="Bad 2" xfId="50"/>
    <cellStyle name="Calculation" xfId="51"/>
    <cellStyle name="Calculation 2" xfId="52"/>
    <cellStyle name="Check Cell" xfId="53"/>
    <cellStyle name="Check Cell 2" xfId="54"/>
    <cellStyle name="Comma 2" xfId="55"/>
    <cellStyle name="Comma 3" xfId="56"/>
    <cellStyle name="Comma 4" xfId="146"/>
    <cellStyle name="Comma_ACUEDUCTO DE  PADRE LAS CASAS" xfId="136"/>
    <cellStyle name="Emphasis 1" xfId="57"/>
    <cellStyle name="Emphasis 2" xfId="58"/>
    <cellStyle name="Emphasis 3" xfId="59"/>
    <cellStyle name="Euro" xfId="60"/>
    <cellStyle name="Euro 2" xfId="61"/>
    <cellStyle name="Explanatory Text" xfId="62"/>
    <cellStyle name="F2" xfId="63"/>
    <cellStyle name="F3" xfId="64"/>
    <cellStyle name="F4" xfId="65"/>
    <cellStyle name="F5" xfId="66"/>
    <cellStyle name="F6" xfId="67"/>
    <cellStyle name="F7" xfId="68"/>
    <cellStyle name="F8" xfId="69"/>
    <cellStyle name="Good" xfId="70"/>
    <cellStyle name="Good 2" xfId="71"/>
    <cellStyle name="Heading 1" xfId="72"/>
    <cellStyle name="Heading 1 2" xfId="73"/>
    <cellStyle name="Heading 2" xfId="74"/>
    <cellStyle name="Heading 2 2" xfId="75"/>
    <cellStyle name="Heading 3" xfId="76"/>
    <cellStyle name="Heading 4" xfId="77"/>
    <cellStyle name="Hipervínculo 2" xfId="78"/>
    <cellStyle name="Input" xfId="79"/>
    <cellStyle name="Input 2" xfId="80"/>
    <cellStyle name="Linked Cell" xfId="81"/>
    <cellStyle name="Linked Cell 2" xfId="82"/>
    <cellStyle name="Millares" xfId="83" builtinId="3"/>
    <cellStyle name="Millares 10" xfId="130"/>
    <cellStyle name="Millares 10 2 2" xfId="155"/>
    <cellStyle name="Millares 10 2 2 2" xfId="150"/>
    <cellStyle name="Millares 10 3" xfId="160"/>
    <cellStyle name="Millares 11" xfId="151"/>
    <cellStyle name="Millares 2" xfId="84"/>
    <cellStyle name="Millares 2 2" xfId="85"/>
    <cellStyle name="Millares 2 2 2" xfId="133"/>
    <cellStyle name="Millares 2 2 2 2 3" xfId="158"/>
    <cellStyle name="Millares 2 2 2 4" xfId="153"/>
    <cellStyle name="Millares 2 3" xfId="86"/>
    <cellStyle name="Millares 2_111-12 ac neyba zona alta" xfId="87"/>
    <cellStyle name="Millares 3" xfId="88"/>
    <cellStyle name="Millares 3 2" xfId="89"/>
    <cellStyle name="Millares 3 2 7" xfId="143"/>
    <cellStyle name="Millares 3 3" xfId="90"/>
    <cellStyle name="Millares 3 3 2 3 2" xfId="156"/>
    <cellStyle name="Millares 3 4" xfId="91"/>
    <cellStyle name="Millares 3_111-12 ac neyba zona alta" xfId="92"/>
    <cellStyle name="Millares 4" xfId="93"/>
    <cellStyle name="Millares 4 3" xfId="129"/>
    <cellStyle name="Millares 5" xfId="94"/>
    <cellStyle name="Millares 5 3" xfId="95"/>
    <cellStyle name="Millares 6" xfId="96"/>
    <cellStyle name="Millares 7" xfId="137"/>
    <cellStyle name="Millares 8" xfId="97"/>
    <cellStyle name="Millares 9" xfId="138"/>
    <cellStyle name="Millares_rec.No.57-03 481-01 alc.sanitario del seibo red colectora y pta. trat. #2" xfId="132"/>
    <cellStyle name="Moneda 2" xfId="98"/>
    <cellStyle name="Moneda 3" xfId="99"/>
    <cellStyle name="Neutral 2" xfId="100"/>
    <cellStyle name="No-definido" xfId="101"/>
    <cellStyle name="Normal" xfId="0" builtinId="0"/>
    <cellStyle name="Normal - Style1" xfId="102"/>
    <cellStyle name="Normal 10" xfId="149"/>
    <cellStyle name="Normal 10 2 2" xfId="152"/>
    <cellStyle name="Normal 13 2" xfId="103"/>
    <cellStyle name="Normal 13 2 2 3" xfId="154"/>
    <cellStyle name="Normal 2" xfId="104"/>
    <cellStyle name="Normal 2 2" xfId="105"/>
    <cellStyle name="Normal 2 2 2" xfId="141"/>
    <cellStyle name="Normal 2 2 2 2" xfId="161"/>
    <cellStyle name="Normal 2 3" xfId="106"/>
    <cellStyle name="Normal 2 3 2" xfId="148"/>
    <cellStyle name="Normal 2 4" xfId="107"/>
    <cellStyle name="Normal 2 5" xfId="134"/>
    <cellStyle name="Normal 2_07-09 presupu..." xfId="108"/>
    <cellStyle name="Normal 3" xfId="109"/>
    <cellStyle name="Normal 3 2" xfId="139"/>
    <cellStyle name="Normal 3 3" xfId="110"/>
    <cellStyle name="Normal 4" xfId="111"/>
    <cellStyle name="Normal 4 2" xfId="145"/>
    <cellStyle name="Normal 5" xfId="112"/>
    <cellStyle name="Normal 59" xfId="157"/>
    <cellStyle name="Normal 6" xfId="113"/>
    <cellStyle name="Normal 6 2" xfId="140"/>
    <cellStyle name="Normal 7" xfId="114"/>
    <cellStyle name="Normal 8" xfId="115"/>
    <cellStyle name="Normal 9" xfId="135"/>
    <cellStyle name="Normal 9 2" xfId="147"/>
    <cellStyle name="Normal_Hoja1" xfId="142"/>
    <cellStyle name="Normal_REPARACION ACUEDUCTO SANCRISTOBAL, CAMBITA GARABITO Y PARAJE LA TOMA (version 1)" xfId="159"/>
    <cellStyle name="Note" xfId="116"/>
    <cellStyle name="Note 2" xfId="117"/>
    <cellStyle name="Output" xfId="118"/>
    <cellStyle name="Output 2" xfId="119"/>
    <cellStyle name="Percent 2" xfId="120"/>
    <cellStyle name="Porcentaje" xfId="144" builtinId="5"/>
    <cellStyle name="Porcentual 2" xfId="121"/>
    <cellStyle name="Porcentual 2 2" xfId="122"/>
    <cellStyle name="Porcentual 3" xfId="123"/>
    <cellStyle name="Porcentual 5" xfId="131"/>
    <cellStyle name="Sheet Title" xfId="124"/>
    <cellStyle name="Title" xfId="125"/>
    <cellStyle name="Total 2" xfId="126"/>
    <cellStyle name="Währung" xfId="127"/>
    <cellStyle name="Warning Text" xfId="1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1304925</xdr:colOff>
      <xdr:row>522</xdr:row>
      <xdr:rowOff>0</xdr:rowOff>
    </xdr:from>
    <xdr:to>
      <xdr:col>1</xdr:col>
      <xdr:colOff>1409700</xdr:colOff>
      <xdr:row>524</xdr:row>
      <xdr:rowOff>83</xdr:rowOff>
    </xdr:to>
    <xdr:sp macro="" textlink="">
      <xdr:nvSpPr>
        <xdr:cNvPr id="2" name="Text Box 8">
          <a:extLst>
            <a:ext uri="{FF2B5EF4-FFF2-40B4-BE49-F238E27FC236}">
              <a16:creationId xmlns:a16="http://schemas.microsoft.com/office/drawing/2014/main" id="{00000000-0008-0000-0100-000002000000}"/>
            </a:ext>
          </a:extLst>
        </xdr:cNvPr>
        <xdr:cNvSpPr txBox="1">
          <a:spLocks noChangeArrowheads="1"/>
        </xdr:cNvSpPr>
      </xdr:nvSpPr>
      <xdr:spPr bwMode="auto">
        <a:xfrm>
          <a:off x="1743075" y="47710725"/>
          <a:ext cx="104775" cy="272500"/>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524</xdr:row>
      <xdr:rowOff>83</xdr:rowOff>
    </xdr:to>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743075" y="47710725"/>
          <a:ext cx="104775" cy="272500"/>
        </a:xfrm>
        <a:prstGeom prst="rect">
          <a:avLst/>
        </a:prstGeom>
        <a:noFill/>
        <a:ln w="9525">
          <a:noFill/>
          <a:miter lim="800000"/>
          <a:headEnd/>
          <a:tailEnd/>
        </a:ln>
      </xdr:spPr>
    </xdr:sp>
    <xdr:clientData/>
  </xdr:twoCellAnchor>
  <xdr:twoCellAnchor>
    <xdr:from>
      <xdr:col>1</xdr:col>
      <xdr:colOff>0</xdr:colOff>
      <xdr:row>766</xdr:row>
      <xdr:rowOff>142875</xdr:rowOff>
    </xdr:from>
    <xdr:to>
      <xdr:col>1</xdr:col>
      <xdr:colOff>2619375</xdr:colOff>
      <xdr:row>766</xdr:row>
      <xdr:rowOff>142875</xdr:rowOff>
    </xdr:to>
    <xdr:sp macro="" textlink="">
      <xdr:nvSpPr>
        <xdr:cNvPr id="4" name="Line 21">
          <a:extLst>
            <a:ext uri="{FF2B5EF4-FFF2-40B4-BE49-F238E27FC236}">
              <a16:creationId xmlns:a16="http://schemas.microsoft.com/office/drawing/2014/main" id="{00000000-0008-0000-0100-000004000000}"/>
            </a:ext>
          </a:extLst>
        </xdr:cNvPr>
        <xdr:cNvSpPr>
          <a:spLocks noChangeShapeType="1"/>
        </xdr:cNvSpPr>
      </xdr:nvSpPr>
      <xdr:spPr bwMode="auto">
        <a:xfrm>
          <a:off x="438150" y="82715100"/>
          <a:ext cx="2619375" cy="0"/>
        </a:xfrm>
        <a:prstGeom prst="line">
          <a:avLst/>
        </a:prstGeom>
        <a:noFill/>
        <a:ln w="9525">
          <a:solidFill>
            <a:srgbClr val="000000"/>
          </a:solidFill>
          <a:round/>
          <a:headEnd/>
          <a:tailEnd/>
        </a:ln>
      </xdr:spPr>
    </xdr:sp>
    <xdr:clientData/>
  </xdr:twoCellAnchor>
  <xdr:twoCellAnchor>
    <xdr:from>
      <xdr:col>0</xdr:col>
      <xdr:colOff>0</xdr:colOff>
      <xdr:row>768</xdr:row>
      <xdr:rowOff>142875</xdr:rowOff>
    </xdr:from>
    <xdr:to>
      <xdr:col>1</xdr:col>
      <xdr:colOff>2105025</xdr:colOff>
      <xdr:row>768</xdr:row>
      <xdr:rowOff>142875</xdr:rowOff>
    </xdr:to>
    <xdr:sp macro="" textlink="">
      <xdr:nvSpPr>
        <xdr:cNvPr id="5" name="Line 21">
          <a:extLst>
            <a:ext uri="{FF2B5EF4-FFF2-40B4-BE49-F238E27FC236}">
              <a16:creationId xmlns:a16="http://schemas.microsoft.com/office/drawing/2014/main" id="{00000000-0008-0000-0100-000005000000}"/>
            </a:ext>
          </a:extLst>
        </xdr:cNvPr>
        <xdr:cNvSpPr>
          <a:spLocks noChangeShapeType="1"/>
        </xdr:cNvSpPr>
      </xdr:nvSpPr>
      <xdr:spPr bwMode="auto">
        <a:xfrm>
          <a:off x="0" y="83000850"/>
          <a:ext cx="2543175" cy="0"/>
        </a:xfrm>
        <a:prstGeom prst="line">
          <a:avLst/>
        </a:prstGeom>
        <a:noFill/>
        <a:ln w="9525">
          <a:solidFill>
            <a:srgbClr val="000000"/>
          </a:solidFill>
          <a:round/>
          <a:headEnd/>
          <a:tailEnd/>
        </a:ln>
      </xdr:spPr>
    </xdr:sp>
    <xdr:clientData/>
  </xdr:twoCellAnchor>
  <xdr:twoCellAnchor>
    <xdr:from>
      <xdr:col>1</xdr:col>
      <xdr:colOff>0</xdr:colOff>
      <xdr:row>773</xdr:row>
      <xdr:rowOff>142875</xdr:rowOff>
    </xdr:from>
    <xdr:to>
      <xdr:col>1</xdr:col>
      <xdr:colOff>2619375</xdr:colOff>
      <xdr:row>773</xdr:row>
      <xdr:rowOff>142875</xdr:rowOff>
    </xdr:to>
    <xdr:sp macro="" textlink="">
      <xdr:nvSpPr>
        <xdr:cNvPr id="6" name="Line 21">
          <a:extLst>
            <a:ext uri="{FF2B5EF4-FFF2-40B4-BE49-F238E27FC236}">
              <a16:creationId xmlns:a16="http://schemas.microsoft.com/office/drawing/2014/main" id="{00000000-0008-0000-0100-000006000000}"/>
            </a:ext>
          </a:extLst>
        </xdr:cNvPr>
        <xdr:cNvSpPr>
          <a:spLocks noChangeShapeType="1"/>
        </xdr:cNvSpPr>
      </xdr:nvSpPr>
      <xdr:spPr bwMode="auto">
        <a:xfrm>
          <a:off x="438150" y="83715225"/>
          <a:ext cx="2619375" cy="0"/>
        </a:xfrm>
        <a:prstGeom prst="line">
          <a:avLst/>
        </a:prstGeom>
        <a:noFill/>
        <a:ln w="9525">
          <a:solidFill>
            <a:srgbClr val="000000"/>
          </a:solidFill>
          <a:round/>
          <a:headEnd/>
          <a:tailEnd/>
        </a:ln>
      </xdr:spPr>
    </xdr:sp>
    <xdr:clientData/>
  </xdr:twoCellAnchor>
  <xdr:twoCellAnchor>
    <xdr:from>
      <xdr:col>0</xdr:col>
      <xdr:colOff>0</xdr:colOff>
      <xdr:row>772</xdr:row>
      <xdr:rowOff>142875</xdr:rowOff>
    </xdr:from>
    <xdr:to>
      <xdr:col>1</xdr:col>
      <xdr:colOff>2105025</xdr:colOff>
      <xdr:row>772</xdr:row>
      <xdr:rowOff>142875</xdr:rowOff>
    </xdr:to>
    <xdr:sp macro="" textlink="">
      <xdr:nvSpPr>
        <xdr:cNvPr id="7" name="Line 21">
          <a:extLst>
            <a:ext uri="{FF2B5EF4-FFF2-40B4-BE49-F238E27FC236}">
              <a16:creationId xmlns:a16="http://schemas.microsoft.com/office/drawing/2014/main" id="{00000000-0008-0000-0100-000007000000}"/>
            </a:ext>
          </a:extLst>
        </xdr:cNvPr>
        <xdr:cNvSpPr>
          <a:spLocks noChangeShapeType="1"/>
        </xdr:cNvSpPr>
      </xdr:nvSpPr>
      <xdr:spPr bwMode="auto">
        <a:xfrm>
          <a:off x="0" y="83572350"/>
          <a:ext cx="2543175" cy="0"/>
        </a:xfrm>
        <a:prstGeom prst="line">
          <a:avLst/>
        </a:prstGeom>
        <a:noFill/>
        <a:ln w="9525">
          <a:solidFill>
            <a:srgbClr val="000000"/>
          </a:solidFill>
          <a:round/>
          <a:headEnd/>
          <a:tailEnd/>
        </a:ln>
      </xdr:spPr>
    </xdr:sp>
    <xdr:clientData/>
  </xdr:twoCellAnchor>
  <xdr:twoCellAnchor editAs="oneCell">
    <xdr:from>
      <xdr:col>1</xdr:col>
      <xdr:colOff>1304925</xdr:colOff>
      <xdr:row>522</xdr:row>
      <xdr:rowOff>0</xdr:rowOff>
    </xdr:from>
    <xdr:to>
      <xdr:col>1</xdr:col>
      <xdr:colOff>1409700</xdr:colOff>
      <xdr:row>523</xdr:row>
      <xdr:rowOff>120098</xdr:rowOff>
    </xdr:to>
    <xdr:sp macro="" textlink="">
      <xdr:nvSpPr>
        <xdr:cNvPr id="8"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a:off x="1743075" y="47710725"/>
          <a:ext cx="104775" cy="26297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120098</xdr:rowOff>
    </xdr:to>
    <xdr:sp macro="" textlink="">
      <xdr:nvSpPr>
        <xdr:cNvPr id="9" name="Text Box 9">
          <a:extLst>
            <a:ext uri="{FF2B5EF4-FFF2-40B4-BE49-F238E27FC236}">
              <a16:creationId xmlns:a16="http://schemas.microsoft.com/office/drawing/2014/main" id="{00000000-0008-0000-0100-000009000000}"/>
            </a:ext>
          </a:extLst>
        </xdr:cNvPr>
        <xdr:cNvSpPr txBox="1">
          <a:spLocks noChangeArrowheads="1"/>
        </xdr:cNvSpPr>
      </xdr:nvSpPr>
      <xdr:spPr bwMode="auto">
        <a:xfrm>
          <a:off x="1743075" y="47710725"/>
          <a:ext cx="104775" cy="26297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24848</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743075" y="47710725"/>
          <a:ext cx="104775" cy="16772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24848</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1743075" y="47710725"/>
          <a:ext cx="104775" cy="16772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524</xdr:row>
      <xdr:rowOff>83</xdr:rowOff>
    </xdr:to>
    <xdr:sp macro="" textlink="">
      <xdr:nvSpPr>
        <xdr:cNvPr id="12" name="Text Box 8">
          <a:extLst>
            <a:ext uri="{FF2B5EF4-FFF2-40B4-BE49-F238E27FC236}">
              <a16:creationId xmlns:a16="http://schemas.microsoft.com/office/drawing/2014/main" id="{00000000-0008-0000-0100-00000C000000}"/>
            </a:ext>
          </a:extLst>
        </xdr:cNvPr>
        <xdr:cNvSpPr txBox="1">
          <a:spLocks noChangeArrowheads="1"/>
        </xdr:cNvSpPr>
      </xdr:nvSpPr>
      <xdr:spPr bwMode="auto">
        <a:xfrm>
          <a:off x="1743075" y="47710725"/>
          <a:ext cx="104775" cy="272500"/>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524</xdr:row>
      <xdr:rowOff>83</xdr:rowOff>
    </xdr:to>
    <xdr:sp macro="" textlink="">
      <xdr:nvSpPr>
        <xdr:cNvPr id="13" name="Text Box 9">
          <a:extLst>
            <a:ext uri="{FF2B5EF4-FFF2-40B4-BE49-F238E27FC236}">
              <a16:creationId xmlns:a16="http://schemas.microsoft.com/office/drawing/2014/main" id="{00000000-0008-0000-0100-00000D000000}"/>
            </a:ext>
          </a:extLst>
        </xdr:cNvPr>
        <xdr:cNvSpPr txBox="1">
          <a:spLocks noChangeArrowheads="1"/>
        </xdr:cNvSpPr>
      </xdr:nvSpPr>
      <xdr:spPr bwMode="auto">
        <a:xfrm>
          <a:off x="1743075" y="47710725"/>
          <a:ext cx="104775" cy="272500"/>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120098</xdr:rowOff>
    </xdr:to>
    <xdr:sp macro="" textlink="">
      <xdr:nvSpPr>
        <xdr:cNvPr id="14" name="Text Box 8">
          <a:extLst>
            <a:ext uri="{FF2B5EF4-FFF2-40B4-BE49-F238E27FC236}">
              <a16:creationId xmlns:a16="http://schemas.microsoft.com/office/drawing/2014/main" id="{00000000-0008-0000-0100-00000E000000}"/>
            </a:ext>
          </a:extLst>
        </xdr:cNvPr>
        <xdr:cNvSpPr txBox="1">
          <a:spLocks noChangeArrowheads="1"/>
        </xdr:cNvSpPr>
      </xdr:nvSpPr>
      <xdr:spPr bwMode="auto">
        <a:xfrm>
          <a:off x="1743075" y="47710725"/>
          <a:ext cx="104775" cy="26297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120098</xdr:rowOff>
    </xdr:to>
    <xdr:sp macro="" textlink="">
      <xdr:nvSpPr>
        <xdr:cNvPr id="15" name="Text Box 9">
          <a:extLst>
            <a:ext uri="{FF2B5EF4-FFF2-40B4-BE49-F238E27FC236}">
              <a16:creationId xmlns:a16="http://schemas.microsoft.com/office/drawing/2014/main" id="{00000000-0008-0000-0100-00000F000000}"/>
            </a:ext>
          </a:extLst>
        </xdr:cNvPr>
        <xdr:cNvSpPr txBox="1">
          <a:spLocks noChangeArrowheads="1"/>
        </xdr:cNvSpPr>
      </xdr:nvSpPr>
      <xdr:spPr bwMode="auto">
        <a:xfrm>
          <a:off x="1743075" y="47710725"/>
          <a:ext cx="104775" cy="26297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24848</xdr:rowOff>
    </xdr:to>
    <xdr:sp macro="" textlink="">
      <xdr:nvSpPr>
        <xdr:cNvPr id="16" name="Text Box 8">
          <a:extLst>
            <a:ext uri="{FF2B5EF4-FFF2-40B4-BE49-F238E27FC236}">
              <a16:creationId xmlns:a16="http://schemas.microsoft.com/office/drawing/2014/main" id="{00000000-0008-0000-0100-000010000000}"/>
            </a:ext>
          </a:extLst>
        </xdr:cNvPr>
        <xdr:cNvSpPr txBox="1">
          <a:spLocks noChangeArrowheads="1"/>
        </xdr:cNvSpPr>
      </xdr:nvSpPr>
      <xdr:spPr bwMode="auto">
        <a:xfrm>
          <a:off x="1743075" y="47710725"/>
          <a:ext cx="104775" cy="16772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24848</xdr:rowOff>
    </xdr:to>
    <xdr:sp macro="" textlink="">
      <xdr:nvSpPr>
        <xdr:cNvPr id="17" name="Text Box 9">
          <a:extLst>
            <a:ext uri="{FF2B5EF4-FFF2-40B4-BE49-F238E27FC236}">
              <a16:creationId xmlns:a16="http://schemas.microsoft.com/office/drawing/2014/main" id="{00000000-0008-0000-0100-000011000000}"/>
            </a:ext>
          </a:extLst>
        </xdr:cNvPr>
        <xdr:cNvSpPr txBox="1">
          <a:spLocks noChangeArrowheads="1"/>
        </xdr:cNvSpPr>
      </xdr:nvSpPr>
      <xdr:spPr bwMode="auto">
        <a:xfrm>
          <a:off x="1743075" y="47710725"/>
          <a:ext cx="104775" cy="16772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110573</xdr:rowOff>
    </xdr:to>
    <xdr:sp macro="" textlink="">
      <xdr:nvSpPr>
        <xdr:cNvPr id="18" name="Text Box 8">
          <a:extLst>
            <a:ext uri="{FF2B5EF4-FFF2-40B4-BE49-F238E27FC236}">
              <a16:creationId xmlns:a16="http://schemas.microsoft.com/office/drawing/2014/main" id="{00000000-0008-0000-0100-000012000000}"/>
            </a:ext>
          </a:extLst>
        </xdr:cNvPr>
        <xdr:cNvSpPr txBox="1">
          <a:spLocks noChangeArrowheads="1"/>
        </xdr:cNvSpPr>
      </xdr:nvSpPr>
      <xdr:spPr bwMode="auto">
        <a:xfrm>
          <a:off x="1743075" y="47710725"/>
          <a:ext cx="104775" cy="253450"/>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110573</xdr:rowOff>
    </xdr:to>
    <xdr:sp macro="" textlink="">
      <xdr:nvSpPr>
        <xdr:cNvPr id="19" name="Text Box 9">
          <a:extLst>
            <a:ext uri="{FF2B5EF4-FFF2-40B4-BE49-F238E27FC236}">
              <a16:creationId xmlns:a16="http://schemas.microsoft.com/office/drawing/2014/main" id="{00000000-0008-0000-0100-000013000000}"/>
            </a:ext>
          </a:extLst>
        </xdr:cNvPr>
        <xdr:cNvSpPr txBox="1">
          <a:spLocks noChangeArrowheads="1"/>
        </xdr:cNvSpPr>
      </xdr:nvSpPr>
      <xdr:spPr bwMode="auto">
        <a:xfrm>
          <a:off x="1743075" y="47710725"/>
          <a:ext cx="104775" cy="253450"/>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101048</xdr:rowOff>
    </xdr:to>
    <xdr:sp macro="" textlink="">
      <xdr:nvSpPr>
        <xdr:cNvPr id="20" name="Text Box 8">
          <a:extLst>
            <a:ext uri="{FF2B5EF4-FFF2-40B4-BE49-F238E27FC236}">
              <a16:creationId xmlns:a16="http://schemas.microsoft.com/office/drawing/2014/main" id="{00000000-0008-0000-0100-000014000000}"/>
            </a:ext>
          </a:extLst>
        </xdr:cNvPr>
        <xdr:cNvSpPr txBox="1">
          <a:spLocks noChangeArrowheads="1"/>
        </xdr:cNvSpPr>
      </xdr:nvSpPr>
      <xdr:spPr bwMode="auto">
        <a:xfrm>
          <a:off x="1743075" y="47710725"/>
          <a:ext cx="104775" cy="24392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101048</xdr:rowOff>
    </xdr:to>
    <xdr:sp macro="" textlink="">
      <xdr:nvSpPr>
        <xdr:cNvPr id="21" name="Text Box 9">
          <a:extLst>
            <a:ext uri="{FF2B5EF4-FFF2-40B4-BE49-F238E27FC236}">
              <a16:creationId xmlns:a16="http://schemas.microsoft.com/office/drawing/2014/main" id="{00000000-0008-0000-0100-000015000000}"/>
            </a:ext>
          </a:extLst>
        </xdr:cNvPr>
        <xdr:cNvSpPr txBox="1">
          <a:spLocks noChangeArrowheads="1"/>
        </xdr:cNvSpPr>
      </xdr:nvSpPr>
      <xdr:spPr bwMode="auto">
        <a:xfrm>
          <a:off x="1743075" y="47710725"/>
          <a:ext cx="104775" cy="24392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2068</xdr:rowOff>
    </xdr:to>
    <xdr:sp macro="" textlink="">
      <xdr:nvSpPr>
        <xdr:cNvPr id="22" name="Text Box 8">
          <a:extLst>
            <a:ext uri="{FF2B5EF4-FFF2-40B4-BE49-F238E27FC236}">
              <a16:creationId xmlns:a16="http://schemas.microsoft.com/office/drawing/2014/main" id="{00000000-0008-0000-0100-000016000000}"/>
            </a:ext>
          </a:extLst>
        </xdr:cNvPr>
        <xdr:cNvSpPr txBox="1">
          <a:spLocks noChangeArrowheads="1"/>
        </xdr:cNvSpPr>
      </xdr:nvSpPr>
      <xdr:spPr bwMode="auto">
        <a:xfrm>
          <a:off x="1743075" y="47710725"/>
          <a:ext cx="104775" cy="144945"/>
        </a:xfrm>
        <a:prstGeom prst="rect">
          <a:avLst/>
        </a:prstGeom>
        <a:noFill/>
        <a:ln w="9525">
          <a:noFill/>
          <a:miter lim="800000"/>
          <a:headEnd/>
          <a:tailEnd/>
        </a:ln>
      </xdr:spPr>
    </xdr:sp>
    <xdr:clientData/>
  </xdr:twoCellAnchor>
  <xdr:twoCellAnchor editAs="oneCell">
    <xdr:from>
      <xdr:col>1</xdr:col>
      <xdr:colOff>1304925</xdr:colOff>
      <xdr:row>522</xdr:row>
      <xdr:rowOff>0</xdr:rowOff>
    </xdr:from>
    <xdr:to>
      <xdr:col>1</xdr:col>
      <xdr:colOff>1409700</xdr:colOff>
      <xdr:row>523</xdr:row>
      <xdr:rowOff>2068</xdr:rowOff>
    </xdr:to>
    <xdr:sp macro="" textlink="">
      <xdr:nvSpPr>
        <xdr:cNvPr id="23" name="Text Box 9">
          <a:extLst>
            <a:ext uri="{FF2B5EF4-FFF2-40B4-BE49-F238E27FC236}">
              <a16:creationId xmlns:a16="http://schemas.microsoft.com/office/drawing/2014/main" id="{00000000-0008-0000-0100-000017000000}"/>
            </a:ext>
          </a:extLst>
        </xdr:cNvPr>
        <xdr:cNvSpPr txBox="1">
          <a:spLocks noChangeArrowheads="1"/>
        </xdr:cNvSpPr>
      </xdr:nvSpPr>
      <xdr:spPr bwMode="auto">
        <a:xfrm>
          <a:off x="1743075" y="47710725"/>
          <a:ext cx="104775" cy="144945"/>
        </a:xfrm>
        <a:prstGeom prst="rect">
          <a:avLst/>
        </a:prstGeom>
        <a:noFill/>
        <a:ln w="9525">
          <a:noFill/>
          <a:miter lim="800000"/>
          <a:headEnd/>
          <a:tailEnd/>
        </a:ln>
      </xdr:spPr>
    </xdr:sp>
    <xdr:clientData/>
  </xdr:twoCellAnchor>
  <xdr:twoCellAnchor editAs="oneCell">
    <xdr:from>
      <xdr:col>1</xdr:col>
      <xdr:colOff>1304925</xdr:colOff>
      <xdr:row>532</xdr:row>
      <xdr:rowOff>0</xdr:rowOff>
    </xdr:from>
    <xdr:to>
      <xdr:col>1</xdr:col>
      <xdr:colOff>1409700</xdr:colOff>
      <xdr:row>533</xdr:row>
      <xdr:rowOff>110574</xdr:rowOff>
    </xdr:to>
    <xdr:sp macro="" textlink="">
      <xdr:nvSpPr>
        <xdr:cNvPr id="24" name="Text Box 8">
          <a:extLst>
            <a:ext uri="{FF2B5EF4-FFF2-40B4-BE49-F238E27FC236}">
              <a16:creationId xmlns:a16="http://schemas.microsoft.com/office/drawing/2014/main" id="{00000000-0008-0000-0100-000018000000}"/>
            </a:ext>
          </a:extLst>
        </xdr:cNvPr>
        <xdr:cNvSpPr txBox="1">
          <a:spLocks noChangeArrowheads="1"/>
        </xdr:cNvSpPr>
      </xdr:nvSpPr>
      <xdr:spPr bwMode="auto">
        <a:xfrm>
          <a:off x="1743075" y="49139475"/>
          <a:ext cx="104775" cy="253446"/>
        </a:xfrm>
        <a:prstGeom prst="rect">
          <a:avLst/>
        </a:prstGeom>
        <a:noFill/>
        <a:ln w="9525">
          <a:noFill/>
          <a:miter lim="800000"/>
          <a:headEnd/>
          <a:tailEnd/>
        </a:ln>
      </xdr:spPr>
    </xdr:sp>
    <xdr:clientData/>
  </xdr:twoCellAnchor>
  <xdr:twoCellAnchor editAs="oneCell">
    <xdr:from>
      <xdr:col>1</xdr:col>
      <xdr:colOff>1304925</xdr:colOff>
      <xdr:row>532</xdr:row>
      <xdr:rowOff>0</xdr:rowOff>
    </xdr:from>
    <xdr:to>
      <xdr:col>1</xdr:col>
      <xdr:colOff>1409700</xdr:colOff>
      <xdr:row>533</xdr:row>
      <xdr:rowOff>110574</xdr:rowOff>
    </xdr:to>
    <xdr:sp macro="" textlink="">
      <xdr:nvSpPr>
        <xdr:cNvPr id="25" name="Text Box 9">
          <a:extLst>
            <a:ext uri="{FF2B5EF4-FFF2-40B4-BE49-F238E27FC236}">
              <a16:creationId xmlns:a16="http://schemas.microsoft.com/office/drawing/2014/main" id="{00000000-0008-0000-0100-000019000000}"/>
            </a:ext>
          </a:extLst>
        </xdr:cNvPr>
        <xdr:cNvSpPr txBox="1">
          <a:spLocks noChangeArrowheads="1"/>
        </xdr:cNvSpPr>
      </xdr:nvSpPr>
      <xdr:spPr bwMode="auto">
        <a:xfrm>
          <a:off x="1743075" y="49139475"/>
          <a:ext cx="104775" cy="253446"/>
        </a:xfrm>
        <a:prstGeom prst="rect">
          <a:avLst/>
        </a:prstGeom>
        <a:noFill/>
        <a:ln w="9525">
          <a:noFill/>
          <a:miter lim="800000"/>
          <a:headEnd/>
          <a:tailEnd/>
        </a:ln>
      </xdr:spPr>
    </xdr:sp>
    <xdr:clientData/>
  </xdr:twoCellAnchor>
  <xdr:twoCellAnchor editAs="oneCell">
    <xdr:from>
      <xdr:col>1</xdr:col>
      <xdr:colOff>1304925</xdr:colOff>
      <xdr:row>532</xdr:row>
      <xdr:rowOff>0</xdr:rowOff>
    </xdr:from>
    <xdr:to>
      <xdr:col>1</xdr:col>
      <xdr:colOff>1409700</xdr:colOff>
      <xdr:row>533</xdr:row>
      <xdr:rowOff>101049</xdr:rowOff>
    </xdr:to>
    <xdr:sp macro="" textlink="">
      <xdr:nvSpPr>
        <xdr:cNvPr id="26" name="Text Box 8">
          <a:extLst>
            <a:ext uri="{FF2B5EF4-FFF2-40B4-BE49-F238E27FC236}">
              <a16:creationId xmlns:a16="http://schemas.microsoft.com/office/drawing/2014/main" id="{00000000-0008-0000-0100-00001A000000}"/>
            </a:ext>
          </a:extLst>
        </xdr:cNvPr>
        <xdr:cNvSpPr txBox="1">
          <a:spLocks noChangeArrowheads="1"/>
        </xdr:cNvSpPr>
      </xdr:nvSpPr>
      <xdr:spPr bwMode="auto">
        <a:xfrm>
          <a:off x="1743075" y="49139475"/>
          <a:ext cx="104775" cy="243921"/>
        </a:xfrm>
        <a:prstGeom prst="rect">
          <a:avLst/>
        </a:prstGeom>
        <a:noFill/>
        <a:ln w="9525">
          <a:noFill/>
          <a:miter lim="800000"/>
          <a:headEnd/>
          <a:tailEnd/>
        </a:ln>
      </xdr:spPr>
    </xdr:sp>
    <xdr:clientData/>
  </xdr:twoCellAnchor>
  <xdr:twoCellAnchor editAs="oneCell">
    <xdr:from>
      <xdr:col>1</xdr:col>
      <xdr:colOff>1304925</xdr:colOff>
      <xdr:row>532</xdr:row>
      <xdr:rowOff>0</xdr:rowOff>
    </xdr:from>
    <xdr:to>
      <xdr:col>1</xdr:col>
      <xdr:colOff>1409700</xdr:colOff>
      <xdr:row>533</xdr:row>
      <xdr:rowOff>101049</xdr:rowOff>
    </xdr:to>
    <xdr:sp macro="" textlink="">
      <xdr:nvSpPr>
        <xdr:cNvPr id="27" name="Text Box 9">
          <a:extLst>
            <a:ext uri="{FF2B5EF4-FFF2-40B4-BE49-F238E27FC236}">
              <a16:creationId xmlns:a16="http://schemas.microsoft.com/office/drawing/2014/main" id="{00000000-0008-0000-0100-00001B000000}"/>
            </a:ext>
          </a:extLst>
        </xdr:cNvPr>
        <xdr:cNvSpPr txBox="1">
          <a:spLocks noChangeArrowheads="1"/>
        </xdr:cNvSpPr>
      </xdr:nvSpPr>
      <xdr:spPr bwMode="auto">
        <a:xfrm>
          <a:off x="1743075" y="49139475"/>
          <a:ext cx="104775" cy="243921"/>
        </a:xfrm>
        <a:prstGeom prst="rect">
          <a:avLst/>
        </a:prstGeom>
        <a:noFill/>
        <a:ln w="9525">
          <a:noFill/>
          <a:miter lim="800000"/>
          <a:headEnd/>
          <a:tailEnd/>
        </a:ln>
      </xdr:spPr>
    </xdr:sp>
    <xdr:clientData/>
  </xdr:twoCellAnchor>
  <xdr:twoCellAnchor editAs="oneCell">
    <xdr:from>
      <xdr:col>1</xdr:col>
      <xdr:colOff>1304925</xdr:colOff>
      <xdr:row>532</xdr:row>
      <xdr:rowOff>0</xdr:rowOff>
    </xdr:from>
    <xdr:to>
      <xdr:col>1</xdr:col>
      <xdr:colOff>1409700</xdr:colOff>
      <xdr:row>533</xdr:row>
      <xdr:rowOff>2072</xdr:rowOff>
    </xdr:to>
    <xdr:sp macro="" textlink="">
      <xdr:nvSpPr>
        <xdr:cNvPr id="28" name="Text Box 8">
          <a:extLst>
            <a:ext uri="{FF2B5EF4-FFF2-40B4-BE49-F238E27FC236}">
              <a16:creationId xmlns:a16="http://schemas.microsoft.com/office/drawing/2014/main" id="{00000000-0008-0000-0100-00001C000000}"/>
            </a:ext>
          </a:extLst>
        </xdr:cNvPr>
        <xdr:cNvSpPr txBox="1">
          <a:spLocks noChangeArrowheads="1"/>
        </xdr:cNvSpPr>
      </xdr:nvSpPr>
      <xdr:spPr bwMode="auto">
        <a:xfrm>
          <a:off x="1743075" y="49139475"/>
          <a:ext cx="104775" cy="144944"/>
        </a:xfrm>
        <a:prstGeom prst="rect">
          <a:avLst/>
        </a:prstGeom>
        <a:noFill/>
        <a:ln w="9525">
          <a:noFill/>
          <a:miter lim="800000"/>
          <a:headEnd/>
          <a:tailEnd/>
        </a:ln>
      </xdr:spPr>
    </xdr:sp>
    <xdr:clientData/>
  </xdr:twoCellAnchor>
  <xdr:twoCellAnchor editAs="oneCell">
    <xdr:from>
      <xdr:col>1</xdr:col>
      <xdr:colOff>1304925</xdr:colOff>
      <xdr:row>532</xdr:row>
      <xdr:rowOff>0</xdr:rowOff>
    </xdr:from>
    <xdr:to>
      <xdr:col>1</xdr:col>
      <xdr:colOff>1409700</xdr:colOff>
      <xdr:row>533</xdr:row>
      <xdr:rowOff>2072</xdr:rowOff>
    </xdr:to>
    <xdr:sp macro="" textlink="">
      <xdr:nvSpPr>
        <xdr:cNvPr id="29" name="Text Box 9">
          <a:extLst>
            <a:ext uri="{FF2B5EF4-FFF2-40B4-BE49-F238E27FC236}">
              <a16:creationId xmlns:a16="http://schemas.microsoft.com/office/drawing/2014/main" id="{00000000-0008-0000-0100-00001D000000}"/>
            </a:ext>
          </a:extLst>
        </xdr:cNvPr>
        <xdr:cNvSpPr txBox="1">
          <a:spLocks noChangeArrowheads="1"/>
        </xdr:cNvSpPr>
      </xdr:nvSpPr>
      <xdr:spPr bwMode="auto">
        <a:xfrm>
          <a:off x="1743075" y="49139475"/>
          <a:ext cx="104775" cy="144944"/>
        </a:xfrm>
        <a:prstGeom prst="rect">
          <a:avLst/>
        </a:prstGeom>
        <a:noFill/>
        <a:ln w="9525">
          <a:noFill/>
          <a:miter lim="800000"/>
          <a:headEnd/>
          <a:tailEnd/>
        </a:ln>
      </xdr:spPr>
    </xdr:sp>
    <xdr:clientData/>
  </xdr:twoCellAnchor>
  <xdr:twoCellAnchor editAs="oneCell">
    <xdr:from>
      <xdr:col>1</xdr:col>
      <xdr:colOff>1304925</xdr:colOff>
      <xdr:row>532</xdr:row>
      <xdr:rowOff>0</xdr:rowOff>
    </xdr:from>
    <xdr:to>
      <xdr:col>1</xdr:col>
      <xdr:colOff>1409700</xdr:colOff>
      <xdr:row>533</xdr:row>
      <xdr:rowOff>81999</xdr:rowOff>
    </xdr:to>
    <xdr:sp macro="" textlink="">
      <xdr:nvSpPr>
        <xdr:cNvPr id="30" name="Text Box 8">
          <a:extLst>
            <a:ext uri="{FF2B5EF4-FFF2-40B4-BE49-F238E27FC236}">
              <a16:creationId xmlns:a16="http://schemas.microsoft.com/office/drawing/2014/main" id="{00000000-0008-0000-0100-00001E000000}"/>
            </a:ext>
          </a:extLst>
        </xdr:cNvPr>
        <xdr:cNvSpPr txBox="1">
          <a:spLocks noChangeArrowheads="1"/>
        </xdr:cNvSpPr>
      </xdr:nvSpPr>
      <xdr:spPr bwMode="auto">
        <a:xfrm>
          <a:off x="1743075" y="49139475"/>
          <a:ext cx="104775" cy="224871"/>
        </a:xfrm>
        <a:prstGeom prst="rect">
          <a:avLst/>
        </a:prstGeom>
        <a:noFill/>
        <a:ln w="9525">
          <a:noFill/>
          <a:miter lim="800000"/>
          <a:headEnd/>
          <a:tailEnd/>
        </a:ln>
      </xdr:spPr>
    </xdr:sp>
    <xdr:clientData/>
  </xdr:twoCellAnchor>
  <xdr:twoCellAnchor editAs="oneCell">
    <xdr:from>
      <xdr:col>1</xdr:col>
      <xdr:colOff>1304925</xdr:colOff>
      <xdr:row>532</xdr:row>
      <xdr:rowOff>0</xdr:rowOff>
    </xdr:from>
    <xdr:to>
      <xdr:col>1</xdr:col>
      <xdr:colOff>1409700</xdr:colOff>
      <xdr:row>533</xdr:row>
      <xdr:rowOff>81999</xdr:rowOff>
    </xdr:to>
    <xdr:sp macro="" textlink="">
      <xdr:nvSpPr>
        <xdr:cNvPr id="31" name="Text Box 9">
          <a:extLst>
            <a:ext uri="{FF2B5EF4-FFF2-40B4-BE49-F238E27FC236}">
              <a16:creationId xmlns:a16="http://schemas.microsoft.com/office/drawing/2014/main" id="{00000000-0008-0000-0100-00001F000000}"/>
            </a:ext>
          </a:extLst>
        </xdr:cNvPr>
        <xdr:cNvSpPr txBox="1">
          <a:spLocks noChangeArrowheads="1"/>
        </xdr:cNvSpPr>
      </xdr:nvSpPr>
      <xdr:spPr bwMode="auto">
        <a:xfrm>
          <a:off x="1743075" y="49139475"/>
          <a:ext cx="104775" cy="224871"/>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509</xdr:row>
      <xdr:rowOff>85</xdr:rowOff>
    </xdr:to>
    <xdr:sp macro="" textlink="">
      <xdr:nvSpPr>
        <xdr:cNvPr id="32" name="Text Box 8">
          <a:extLst>
            <a:ext uri="{FF2B5EF4-FFF2-40B4-BE49-F238E27FC236}">
              <a16:creationId xmlns:a16="http://schemas.microsoft.com/office/drawing/2014/main" id="{00000000-0008-0000-0100-000020000000}"/>
            </a:ext>
          </a:extLst>
        </xdr:cNvPr>
        <xdr:cNvSpPr txBox="1">
          <a:spLocks noChangeArrowheads="1"/>
        </xdr:cNvSpPr>
      </xdr:nvSpPr>
      <xdr:spPr bwMode="auto">
        <a:xfrm>
          <a:off x="1743075" y="45567600"/>
          <a:ext cx="104775" cy="272501"/>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509</xdr:row>
      <xdr:rowOff>85</xdr:rowOff>
    </xdr:to>
    <xdr:sp macro="" textlink="">
      <xdr:nvSpPr>
        <xdr:cNvPr id="33" name="Text Box 9">
          <a:extLst>
            <a:ext uri="{FF2B5EF4-FFF2-40B4-BE49-F238E27FC236}">
              <a16:creationId xmlns:a16="http://schemas.microsoft.com/office/drawing/2014/main" id="{00000000-0008-0000-0100-000021000000}"/>
            </a:ext>
          </a:extLst>
        </xdr:cNvPr>
        <xdr:cNvSpPr txBox="1">
          <a:spLocks noChangeArrowheads="1"/>
        </xdr:cNvSpPr>
      </xdr:nvSpPr>
      <xdr:spPr bwMode="auto">
        <a:xfrm>
          <a:off x="1743075" y="45567600"/>
          <a:ext cx="104775" cy="272501"/>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120100</xdr:rowOff>
    </xdr:to>
    <xdr:sp macro="" textlink="">
      <xdr:nvSpPr>
        <xdr:cNvPr id="34" name="Text Box 8">
          <a:extLst>
            <a:ext uri="{FF2B5EF4-FFF2-40B4-BE49-F238E27FC236}">
              <a16:creationId xmlns:a16="http://schemas.microsoft.com/office/drawing/2014/main" id="{00000000-0008-0000-0100-000022000000}"/>
            </a:ext>
          </a:extLst>
        </xdr:cNvPr>
        <xdr:cNvSpPr txBox="1">
          <a:spLocks noChangeArrowheads="1"/>
        </xdr:cNvSpPr>
      </xdr:nvSpPr>
      <xdr:spPr bwMode="auto">
        <a:xfrm>
          <a:off x="1743075" y="45567600"/>
          <a:ext cx="104775" cy="262976"/>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120100</xdr:rowOff>
    </xdr:to>
    <xdr:sp macro="" textlink="">
      <xdr:nvSpPr>
        <xdr:cNvPr id="35" name="Text Box 9">
          <a:extLst>
            <a:ext uri="{FF2B5EF4-FFF2-40B4-BE49-F238E27FC236}">
              <a16:creationId xmlns:a16="http://schemas.microsoft.com/office/drawing/2014/main" id="{00000000-0008-0000-0100-000023000000}"/>
            </a:ext>
          </a:extLst>
        </xdr:cNvPr>
        <xdr:cNvSpPr txBox="1">
          <a:spLocks noChangeArrowheads="1"/>
        </xdr:cNvSpPr>
      </xdr:nvSpPr>
      <xdr:spPr bwMode="auto">
        <a:xfrm>
          <a:off x="1743075" y="45567600"/>
          <a:ext cx="104775" cy="262976"/>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17946</xdr:rowOff>
    </xdr:to>
    <xdr:sp macro="" textlink="">
      <xdr:nvSpPr>
        <xdr:cNvPr id="36" name="Text Box 8">
          <a:extLst>
            <a:ext uri="{FF2B5EF4-FFF2-40B4-BE49-F238E27FC236}">
              <a16:creationId xmlns:a16="http://schemas.microsoft.com/office/drawing/2014/main" id="{00000000-0008-0000-0100-000024000000}"/>
            </a:ext>
          </a:extLst>
        </xdr:cNvPr>
        <xdr:cNvSpPr txBox="1">
          <a:spLocks noChangeArrowheads="1"/>
        </xdr:cNvSpPr>
      </xdr:nvSpPr>
      <xdr:spPr bwMode="auto">
        <a:xfrm>
          <a:off x="1743075" y="45567600"/>
          <a:ext cx="104775" cy="160822"/>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17946</xdr:rowOff>
    </xdr:to>
    <xdr:sp macro="" textlink="">
      <xdr:nvSpPr>
        <xdr:cNvPr id="37" name="Text Box 9">
          <a:extLst>
            <a:ext uri="{FF2B5EF4-FFF2-40B4-BE49-F238E27FC236}">
              <a16:creationId xmlns:a16="http://schemas.microsoft.com/office/drawing/2014/main" id="{00000000-0008-0000-0100-000025000000}"/>
            </a:ext>
          </a:extLst>
        </xdr:cNvPr>
        <xdr:cNvSpPr txBox="1">
          <a:spLocks noChangeArrowheads="1"/>
        </xdr:cNvSpPr>
      </xdr:nvSpPr>
      <xdr:spPr bwMode="auto">
        <a:xfrm>
          <a:off x="1743075" y="45567600"/>
          <a:ext cx="104775" cy="160822"/>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509</xdr:row>
      <xdr:rowOff>85</xdr:rowOff>
    </xdr:to>
    <xdr:sp macro="" textlink="">
      <xdr:nvSpPr>
        <xdr:cNvPr id="38" name="Text Box 8">
          <a:extLst>
            <a:ext uri="{FF2B5EF4-FFF2-40B4-BE49-F238E27FC236}">
              <a16:creationId xmlns:a16="http://schemas.microsoft.com/office/drawing/2014/main" id="{00000000-0008-0000-0100-000026000000}"/>
            </a:ext>
          </a:extLst>
        </xdr:cNvPr>
        <xdr:cNvSpPr txBox="1">
          <a:spLocks noChangeArrowheads="1"/>
        </xdr:cNvSpPr>
      </xdr:nvSpPr>
      <xdr:spPr bwMode="auto">
        <a:xfrm>
          <a:off x="1743075" y="45567600"/>
          <a:ext cx="104775" cy="272501"/>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509</xdr:row>
      <xdr:rowOff>85</xdr:rowOff>
    </xdr:to>
    <xdr:sp macro="" textlink="">
      <xdr:nvSpPr>
        <xdr:cNvPr id="39" name="Text Box 9">
          <a:extLst>
            <a:ext uri="{FF2B5EF4-FFF2-40B4-BE49-F238E27FC236}">
              <a16:creationId xmlns:a16="http://schemas.microsoft.com/office/drawing/2014/main" id="{00000000-0008-0000-0100-000027000000}"/>
            </a:ext>
          </a:extLst>
        </xdr:cNvPr>
        <xdr:cNvSpPr txBox="1">
          <a:spLocks noChangeArrowheads="1"/>
        </xdr:cNvSpPr>
      </xdr:nvSpPr>
      <xdr:spPr bwMode="auto">
        <a:xfrm>
          <a:off x="1743075" y="45567600"/>
          <a:ext cx="104775" cy="272501"/>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120100</xdr:rowOff>
    </xdr:to>
    <xdr:sp macro="" textlink="">
      <xdr:nvSpPr>
        <xdr:cNvPr id="40" name="Text Box 8">
          <a:extLst>
            <a:ext uri="{FF2B5EF4-FFF2-40B4-BE49-F238E27FC236}">
              <a16:creationId xmlns:a16="http://schemas.microsoft.com/office/drawing/2014/main" id="{00000000-0008-0000-0100-000028000000}"/>
            </a:ext>
          </a:extLst>
        </xdr:cNvPr>
        <xdr:cNvSpPr txBox="1">
          <a:spLocks noChangeArrowheads="1"/>
        </xdr:cNvSpPr>
      </xdr:nvSpPr>
      <xdr:spPr bwMode="auto">
        <a:xfrm>
          <a:off x="1743075" y="45567600"/>
          <a:ext cx="104775" cy="262976"/>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120100</xdr:rowOff>
    </xdr:to>
    <xdr:sp macro="" textlink="">
      <xdr:nvSpPr>
        <xdr:cNvPr id="41" name="Text Box 9">
          <a:extLst>
            <a:ext uri="{FF2B5EF4-FFF2-40B4-BE49-F238E27FC236}">
              <a16:creationId xmlns:a16="http://schemas.microsoft.com/office/drawing/2014/main" id="{00000000-0008-0000-0100-000029000000}"/>
            </a:ext>
          </a:extLst>
        </xdr:cNvPr>
        <xdr:cNvSpPr txBox="1">
          <a:spLocks noChangeArrowheads="1"/>
        </xdr:cNvSpPr>
      </xdr:nvSpPr>
      <xdr:spPr bwMode="auto">
        <a:xfrm>
          <a:off x="1743075" y="45567600"/>
          <a:ext cx="104775" cy="262976"/>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17946</xdr:rowOff>
    </xdr:to>
    <xdr:sp macro="" textlink="">
      <xdr:nvSpPr>
        <xdr:cNvPr id="42" name="Text Box 8">
          <a:extLst>
            <a:ext uri="{FF2B5EF4-FFF2-40B4-BE49-F238E27FC236}">
              <a16:creationId xmlns:a16="http://schemas.microsoft.com/office/drawing/2014/main" id="{00000000-0008-0000-0100-00002A000000}"/>
            </a:ext>
          </a:extLst>
        </xdr:cNvPr>
        <xdr:cNvSpPr txBox="1">
          <a:spLocks noChangeArrowheads="1"/>
        </xdr:cNvSpPr>
      </xdr:nvSpPr>
      <xdr:spPr bwMode="auto">
        <a:xfrm>
          <a:off x="1743075" y="45567600"/>
          <a:ext cx="104775" cy="160822"/>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17946</xdr:rowOff>
    </xdr:to>
    <xdr:sp macro="" textlink="">
      <xdr:nvSpPr>
        <xdr:cNvPr id="43" name="Text Box 9">
          <a:extLst>
            <a:ext uri="{FF2B5EF4-FFF2-40B4-BE49-F238E27FC236}">
              <a16:creationId xmlns:a16="http://schemas.microsoft.com/office/drawing/2014/main" id="{00000000-0008-0000-0100-00002B000000}"/>
            </a:ext>
          </a:extLst>
        </xdr:cNvPr>
        <xdr:cNvSpPr txBox="1">
          <a:spLocks noChangeArrowheads="1"/>
        </xdr:cNvSpPr>
      </xdr:nvSpPr>
      <xdr:spPr bwMode="auto">
        <a:xfrm>
          <a:off x="1743075" y="45567600"/>
          <a:ext cx="104775" cy="160822"/>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110575</xdr:rowOff>
    </xdr:to>
    <xdr:sp macro="" textlink="">
      <xdr:nvSpPr>
        <xdr:cNvPr id="44" name="Text Box 8">
          <a:extLst>
            <a:ext uri="{FF2B5EF4-FFF2-40B4-BE49-F238E27FC236}">
              <a16:creationId xmlns:a16="http://schemas.microsoft.com/office/drawing/2014/main" id="{00000000-0008-0000-0100-00002C000000}"/>
            </a:ext>
          </a:extLst>
        </xdr:cNvPr>
        <xdr:cNvSpPr txBox="1">
          <a:spLocks noChangeArrowheads="1"/>
        </xdr:cNvSpPr>
      </xdr:nvSpPr>
      <xdr:spPr bwMode="auto">
        <a:xfrm>
          <a:off x="1743075" y="45567600"/>
          <a:ext cx="104775" cy="253451"/>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110575</xdr:rowOff>
    </xdr:to>
    <xdr:sp macro="" textlink="">
      <xdr:nvSpPr>
        <xdr:cNvPr id="45" name="Text Box 9">
          <a:extLst>
            <a:ext uri="{FF2B5EF4-FFF2-40B4-BE49-F238E27FC236}">
              <a16:creationId xmlns:a16="http://schemas.microsoft.com/office/drawing/2014/main" id="{00000000-0008-0000-0100-00002D000000}"/>
            </a:ext>
          </a:extLst>
        </xdr:cNvPr>
        <xdr:cNvSpPr txBox="1">
          <a:spLocks noChangeArrowheads="1"/>
        </xdr:cNvSpPr>
      </xdr:nvSpPr>
      <xdr:spPr bwMode="auto">
        <a:xfrm>
          <a:off x="1743075" y="45567600"/>
          <a:ext cx="104775" cy="253451"/>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101050</xdr:rowOff>
    </xdr:to>
    <xdr:sp macro="" textlink="">
      <xdr:nvSpPr>
        <xdr:cNvPr id="46" name="Text Box 8">
          <a:extLst>
            <a:ext uri="{FF2B5EF4-FFF2-40B4-BE49-F238E27FC236}">
              <a16:creationId xmlns:a16="http://schemas.microsoft.com/office/drawing/2014/main" id="{00000000-0008-0000-0100-00002E000000}"/>
            </a:ext>
          </a:extLst>
        </xdr:cNvPr>
        <xdr:cNvSpPr txBox="1">
          <a:spLocks noChangeArrowheads="1"/>
        </xdr:cNvSpPr>
      </xdr:nvSpPr>
      <xdr:spPr bwMode="auto">
        <a:xfrm>
          <a:off x="1743075" y="45567600"/>
          <a:ext cx="104775" cy="243926"/>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101050</xdr:rowOff>
    </xdr:to>
    <xdr:sp macro="" textlink="">
      <xdr:nvSpPr>
        <xdr:cNvPr id="47" name="Text Box 9">
          <a:extLst>
            <a:ext uri="{FF2B5EF4-FFF2-40B4-BE49-F238E27FC236}">
              <a16:creationId xmlns:a16="http://schemas.microsoft.com/office/drawing/2014/main" id="{00000000-0008-0000-0100-00002F000000}"/>
            </a:ext>
          </a:extLst>
        </xdr:cNvPr>
        <xdr:cNvSpPr txBox="1">
          <a:spLocks noChangeArrowheads="1"/>
        </xdr:cNvSpPr>
      </xdr:nvSpPr>
      <xdr:spPr bwMode="auto">
        <a:xfrm>
          <a:off x="1743075" y="45567600"/>
          <a:ext cx="104775" cy="243926"/>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2072</xdr:rowOff>
    </xdr:to>
    <xdr:sp macro="" textlink="">
      <xdr:nvSpPr>
        <xdr:cNvPr id="48" name="Text Box 8">
          <a:extLst>
            <a:ext uri="{FF2B5EF4-FFF2-40B4-BE49-F238E27FC236}">
              <a16:creationId xmlns:a16="http://schemas.microsoft.com/office/drawing/2014/main" id="{00000000-0008-0000-0100-000030000000}"/>
            </a:ext>
          </a:extLst>
        </xdr:cNvPr>
        <xdr:cNvSpPr txBox="1">
          <a:spLocks noChangeArrowheads="1"/>
        </xdr:cNvSpPr>
      </xdr:nvSpPr>
      <xdr:spPr bwMode="auto">
        <a:xfrm>
          <a:off x="1743075" y="45567600"/>
          <a:ext cx="104775" cy="144948"/>
        </a:xfrm>
        <a:prstGeom prst="rect">
          <a:avLst/>
        </a:prstGeom>
        <a:noFill/>
        <a:ln w="9525">
          <a:noFill/>
          <a:miter lim="800000"/>
          <a:headEnd/>
          <a:tailEnd/>
        </a:ln>
      </xdr:spPr>
    </xdr:sp>
    <xdr:clientData/>
  </xdr:twoCellAnchor>
  <xdr:twoCellAnchor editAs="oneCell">
    <xdr:from>
      <xdr:col>1</xdr:col>
      <xdr:colOff>1257300</xdr:colOff>
      <xdr:row>507</xdr:row>
      <xdr:rowOff>0</xdr:rowOff>
    </xdr:from>
    <xdr:to>
      <xdr:col>1</xdr:col>
      <xdr:colOff>1362075</xdr:colOff>
      <xdr:row>508</xdr:row>
      <xdr:rowOff>11410</xdr:rowOff>
    </xdr:to>
    <xdr:sp macro="" textlink="">
      <xdr:nvSpPr>
        <xdr:cNvPr id="49" name="Text Box 9">
          <a:extLst>
            <a:ext uri="{FF2B5EF4-FFF2-40B4-BE49-F238E27FC236}">
              <a16:creationId xmlns:a16="http://schemas.microsoft.com/office/drawing/2014/main" id="{00000000-0008-0000-0100-000031000000}"/>
            </a:ext>
          </a:extLst>
        </xdr:cNvPr>
        <xdr:cNvSpPr txBox="1">
          <a:spLocks noChangeArrowheads="1"/>
        </xdr:cNvSpPr>
      </xdr:nvSpPr>
      <xdr:spPr bwMode="auto">
        <a:xfrm>
          <a:off x="1695450" y="45567600"/>
          <a:ext cx="104775" cy="154286"/>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509</xdr:row>
      <xdr:rowOff>17393</xdr:rowOff>
    </xdr:to>
    <xdr:sp macro="" textlink="">
      <xdr:nvSpPr>
        <xdr:cNvPr id="50" name="Text Box 8">
          <a:extLst>
            <a:ext uri="{FF2B5EF4-FFF2-40B4-BE49-F238E27FC236}">
              <a16:creationId xmlns:a16="http://schemas.microsoft.com/office/drawing/2014/main" id="{00000000-0008-0000-0100-000032000000}"/>
            </a:ext>
          </a:extLst>
        </xdr:cNvPr>
        <xdr:cNvSpPr txBox="1">
          <a:spLocks noChangeArrowheads="1"/>
        </xdr:cNvSpPr>
      </xdr:nvSpPr>
      <xdr:spPr bwMode="auto">
        <a:xfrm>
          <a:off x="1743075" y="45567600"/>
          <a:ext cx="104775" cy="303146"/>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509</xdr:row>
      <xdr:rowOff>17393</xdr:rowOff>
    </xdr:to>
    <xdr:sp macro="" textlink="">
      <xdr:nvSpPr>
        <xdr:cNvPr id="51" name="Text Box 9">
          <a:extLst>
            <a:ext uri="{FF2B5EF4-FFF2-40B4-BE49-F238E27FC236}">
              <a16:creationId xmlns:a16="http://schemas.microsoft.com/office/drawing/2014/main" id="{00000000-0008-0000-0100-000033000000}"/>
            </a:ext>
          </a:extLst>
        </xdr:cNvPr>
        <xdr:cNvSpPr txBox="1">
          <a:spLocks noChangeArrowheads="1"/>
        </xdr:cNvSpPr>
      </xdr:nvSpPr>
      <xdr:spPr bwMode="auto">
        <a:xfrm>
          <a:off x="1743075" y="45567600"/>
          <a:ext cx="104775" cy="303146"/>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509</xdr:row>
      <xdr:rowOff>7868</xdr:rowOff>
    </xdr:to>
    <xdr:sp macro="" textlink="">
      <xdr:nvSpPr>
        <xdr:cNvPr id="52" name="Text Box 8">
          <a:extLst>
            <a:ext uri="{FF2B5EF4-FFF2-40B4-BE49-F238E27FC236}">
              <a16:creationId xmlns:a16="http://schemas.microsoft.com/office/drawing/2014/main" id="{00000000-0008-0000-0100-000034000000}"/>
            </a:ext>
          </a:extLst>
        </xdr:cNvPr>
        <xdr:cNvSpPr txBox="1">
          <a:spLocks noChangeArrowheads="1"/>
        </xdr:cNvSpPr>
      </xdr:nvSpPr>
      <xdr:spPr bwMode="auto">
        <a:xfrm>
          <a:off x="1743075" y="45567600"/>
          <a:ext cx="104775" cy="293621"/>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509</xdr:row>
      <xdr:rowOff>7868</xdr:rowOff>
    </xdr:to>
    <xdr:sp macro="" textlink="">
      <xdr:nvSpPr>
        <xdr:cNvPr id="53" name="Text Box 9">
          <a:extLst>
            <a:ext uri="{FF2B5EF4-FFF2-40B4-BE49-F238E27FC236}">
              <a16:creationId xmlns:a16="http://schemas.microsoft.com/office/drawing/2014/main" id="{00000000-0008-0000-0100-000035000000}"/>
            </a:ext>
          </a:extLst>
        </xdr:cNvPr>
        <xdr:cNvSpPr txBox="1">
          <a:spLocks noChangeArrowheads="1"/>
        </xdr:cNvSpPr>
      </xdr:nvSpPr>
      <xdr:spPr bwMode="auto">
        <a:xfrm>
          <a:off x="1743075" y="45567600"/>
          <a:ext cx="104775" cy="293621"/>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509</xdr:row>
      <xdr:rowOff>86</xdr:rowOff>
    </xdr:to>
    <xdr:sp macro="" textlink="">
      <xdr:nvSpPr>
        <xdr:cNvPr id="54" name="Text Box 8">
          <a:extLst>
            <a:ext uri="{FF2B5EF4-FFF2-40B4-BE49-F238E27FC236}">
              <a16:creationId xmlns:a16="http://schemas.microsoft.com/office/drawing/2014/main" id="{00000000-0008-0000-0100-000036000000}"/>
            </a:ext>
          </a:extLst>
        </xdr:cNvPr>
        <xdr:cNvSpPr txBox="1">
          <a:spLocks noChangeArrowheads="1"/>
        </xdr:cNvSpPr>
      </xdr:nvSpPr>
      <xdr:spPr bwMode="auto">
        <a:xfrm>
          <a:off x="1743075" y="45567600"/>
          <a:ext cx="104775" cy="272502"/>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509</xdr:row>
      <xdr:rowOff>86</xdr:rowOff>
    </xdr:to>
    <xdr:sp macro="" textlink="">
      <xdr:nvSpPr>
        <xdr:cNvPr id="55" name="Text Box 9">
          <a:extLst>
            <a:ext uri="{FF2B5EF4-FFF2-40B4-BE49-F238E27FC236}">
              <a16:creationId xmlns:a16="http://schemas.microsoft.com/office/drawing/2014/main" id="{00000000-0008-0000-0100-000037000000}"/>
            </a:ext>
          </a:extLst>
        </xdr:cNvPr>
        <xdr:cNvSpPr txBox="1">
          <a:spLocks noChangeArrowheads="1"/>
        </xdr:cNvSpPr>
      </xdr:nvSpPr>
      <xdr:spPr bwMode="auto">
        <a:xfrm>
          <a:off x="1743075" y="45567600"/>
          <a:ext cx="104775" cy="272502"/>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120101</xdr:rowOff>
    </xdr:to>
    <xdr:sp macro="" textlink="">
      <xdr:nvSpPr>
        <xdr:cNvPr id="56" name="Text Box 8">
          <a:extLst>
            <a:ext uri="{FF2B5EF4-FFF2-40B4-BE49-F238E27FC236}">
              <a16:creationId xmlns:a16="http://schemas.microsoft.com/office/drawing/2014/main" id="{00000000-0008-0000-0100-000038000000}"/>
            </a:ext>
          </a:extLst>
        </xdr:cNvPr>
        <xdr:cNvSpPr txBox="1">
          <a:spLocks noChangeArrowheads="1"/>
        </xdr:cNvSpPr>
      </xdr:nvSpPr>
      <xdr:spPr bwMode="auto">
        <a:xfrm>
          <a:off x="1743075" y="45567600"/>
          <a:ext cx="104775" cy="262977"/>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120101</xdr:rowOff>
    </xdr:to>
    <xdr:sp macro="" textlink="">
      <xdr:nvSpPr>
        <xdr:cNvPr id="57" name="Text Box 9">
          <a:extLst>
            <a:ext uri="{FF2B5EF4-FFF2-40B4-BE49-F238E27FC236}">
              <a16:creationId xmlns:a16="http://schemas.microsoft.com/office/drawing/2014/main" id="{00000000-0008-0000-0100-000039000000}"/>
            </a:ext>
          </a:extLst>
        </xdr:cNvPr>
        <xdr:cNvSpPr txBox="1">
          <a:spLocks noChangeArrowheads="1"/>
        </xdr:cNvSpPr>
      </xdr:nvSpPr>
      <xdr:spPr bwMode="auto">
        <a:xfrm>
          <a:off x="1743075" y="45567600"/>
          <a:ext cx="104775" cy="262977"/>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24851</xdr:rowOff>
    </xdr:to>
    <xdr:sp macro="" textlink="">
      <xdr:nvSpPr>
        <xdr:cNvPr id="58" name="Text Box 8">
          <a:extLst>
            <a:ext uri="{FF2B5EF4-FFF2-40B4-BE49-F238E27FC236}">
              <a16:creationId xmlns:a16="http://schemas.microsoft.com/office/drawing/2014/main" id="{00000000-0008-0000-0100-00003A000000}"/>
            </a:ext>
          </a:extLst>
        </xdr:cNvPr>
        <xdr:cNvSpPr txBox="1">
          <a:spLocks noChangeArrowheads="1"/>
        </xdr:cNvSpPr>
      </xdr:nvSpPr>
      <xdr:spPr bwMode="auto">
        <a:xfrm>
          <a:off x="1743075" y="45567600"/>
          <a:ext cx="104775" cy="167727"/>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24851</xdr:rowOff>
    </xdr:to>
    <xdr:sp macro="" textlink="">
      <xdr:nvSpPr>
        <xdr:cNvPr id="59" name="Text Box 9">
          <a:extLst>
            <a:ext uri="{FF2B5EF4-FFF2-40B4-BE49-F238E27FC236}">
              <a16:creationId xmlns:a16="http://schemas.microsoft.com/office/drawing/2014/main" id="{00000000-0008-0000-0100-00003B000000}"/>
            </a:ext>
          </a:extLst>
        </xdr:cNvPr>
        <xdr:cNvSpPr txBox="1">
          <a:spLocks noChangeArrowheads="1"/>
        </xdr:cNvSpPr>
      </xdr:nvSpPr>
      <xdr:spPr bwMode="auto">
        <a:xfrm>
          <a:off x="1743075" y="45567600"/>
          <a:ext cx="104775" cy="167727"/>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110576</xdr:rowOff>
    </xdr:to>
    <xdr:sp macro="" textlink="">
      <xdr:nvSpPr>
        <xdr:cNvPr id="60" name="Text Box 8">
          <a:extLst>
            <a:ext uri="{FF2B5EF4-FFF2-40B4-BE49-F238E27FC236}">
              <a16:creationId xmlns:a16="http://schemas.microsoft.com/office/drawing/2014/main" id="{00000000-0008-0000-0100-00003C000000}"/>
            </a:ext>
          </a:extLst>
        </xdr:cNvPr>
        <xdr:cNvSpPr txBox="1">
          <a:spLocks noChangeArrowheads="1"/>
        </xdr:cNvSpPr>
      </xdr:nvSpPr>
      <xdr:spPr bwMode="auto">
        <a:xfrm>
          <a:off x="1743075" y="45567600"/>
          <a:ext cx="104775" cy="253452"/>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110576</xdr:rowOff>
    </xdr:to>
    <xdr:sp macro="" textlink="">
      <xdr:nvSpPr>
        <xdr:cNvPr id="61" name="Text Box 9">
          <a:extLst>
            <a:ext uri="{FF2B5EF4-FFF2-40B4-BE49-F238E27FC236}">
              <a16:creationId xmlns:a16="http://schemas.microsoft.com/office/drawing/2014/main" id="{00000000-0008-0000-0100-00003D000000}"/>
            </a:ext>
          </a:extLst>
        </xdr:cNvPr>
        <xdr:cNvSpPr txBox="1">
          <a:spLocks noChangeArrowheads="1"/>
        </xdr:cNvSpPr>
      </xdr:nvSpPr>
      <xdr:spPr bwMode="auto">
        <a:xfrm>
          <a:off x="1743075" y="45567600"/>
          <a:ext cx="104775" cy="253452"/>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101051</xdr:rowOff>
    </xdr:to>
    <xdr:sp macro="" textlink="">
      <xdr:nvSpPr>
        <xdr:cNvPr id="62" name="Text Box 8">
          <a:extLst>
            <a:ext uri="{FF2B5EF4-FFF2-40B4-BE49-F238E27FC236}">
              <a16:creationId xmlns:a16="http://schemas.microsoft.com/office/drawing/2014/main" id="{00000000-0008-0000-0100-00003E000000}"/>
            </a:ext>
          </a:extLst>
        </xdr:cNvPr>
        <xdr:cNvSpPr txBox="1">
          <a:spLocks noChangeArrowheads="1"/>
        </xdr:cNvSpPr>
      </xdr:nvSpPr>
      <xdr:spPr bwMode="auto">
        <a:xfrm>
          <a:off x="1743075" y="45567600"/>
          <a:ext cx="104775" cy="243927"/>
        </a:xfrm>
        <a:prstGeom prst="rect">
          <a:avLst/>
        </a:prstGeom>
        <a:noFill/>
        <a:ln w="9525">
          <a:noFill/>
          <a:miter lim="800000"/>
          <a:headEnd/>
          <a:tailEnd/>
        </a:ln>
      </xdr:spPr>
    </xdr:sp>
    <xdr:clientData/>
  </xdr:twoCellAnchor>
  <xdr:twoCellAnchor editAs="oneCell">
    <xdr:from>
      <xdr:col>1</xdr:col>
      <xdr:colOff>1304925</xdr:colOff>
      <xdr:row>507</xdr:row>
      <xdr:rowOff>0</xdr:rowOff>
    </xdr:from>
    <xdr:to>
      <xdr:col>1</xdr:col>
      <xdr:colOff>1409700</xdr:colOff>
      <xdr:row>508</xdr:row>
      <xdr:rowOff>101051</xdr:rowOff>
    </xdr:to>
    <xdr:sp macro="" textlink="">
      <xdr:nvSpPr>
        <xdr:cNvPr id="63" name="Text Box 9">
          <a:extLst>
            <a:ext uri="{FF2B5EF4-FFF2-40B4-BE49-F238E27FC236}">
              <a16:creationId xmlns:a16="http://schemas.microsoft.com/office/drawing/2014/main" id="{00000000-0008-0000-0100-00003F000000}"/>
            </a:ext>
          </a:extLst>
        </xdr:cNvPr>
        <xdr:cNvSpPr txBox="1">
          <a:spLocks noChangeArrowheads="1"/>
        </xdr:cNvSpPr>
      </xdr:nvSpPr>
      <xdr:spPr bwMode="auto">
        <a:xfrm>
          <a:off x="1743075" y="45567600"/>
          <a:ext cx="104775" cy="243927"/>
        </a:xfrm>
        <a:prstGeom prst="rect">
          <a:avLst/>
        </a:prstGeom>
        <a:noFill/>
        <a:ln w="9525">
          <a:noFill/>
          <a:miter lim="800000"/>
          <a:headEnd/>
          <a:tailEnd/>
        </a:ln>
      </xdr:spPr>
    </xdr:sp>
    <xdr:clientData/>
  </xdr:twoCellAnchor>
  <xdr:twoCellAnchor editAs="oneCell">
    <xdr:from>
      <xdr:col>1</xdr:col>
      <xdr:colOff>1304925</xdr:colOff>
      <xdr:row>548</xdr:row>
      <xdr:rowOff>0</xdr:rowOff>
    </xdr:from>
    <xdr:to>
      <xdr:col>1</xdr:col>
      <xdr:colOff>1409700</xdr:colOff>
      <xdr:row>550</xdr:row>
      <xdr:rowOff>1983</xdr:rowOff>
    </xdr:to>
    <xdr:sp macro="" textlink="">
      <xdr:nvSpPr>
        <xdr:cNvPr id="64" name="Text Box 8">
          <a:extLst>
            <a:ext uri="{FF2B5EF4-FFF2-40B4-BE49-F238E27FC236}">
              <a16:creationId xmlns:a16="http://schemas.microsoft.com/office/drawing/2014/main" id="{00000000-0008-0000-0100-000040000000}"/>
            </a:ext>
          </a:extLst>
        </xdr:cNvPr>
        <xdr:cNvSpPr txBox="1">
          <a:spLocks noChangeArrowheads="1"/>
        </xdr:cNvSpPr>
      </xdr:nvSpPr>
      <xdr:spPr bwMode="auto">
        <a:xfrm>
          <a:off x="1743075" y="51425475"/>
          <a:ext cx="104775" cy="282019"/>
        </a:xfrm>
        <a:prstGeom prst="rect">
          <a:avLst/>
        </a:prstGeom>
        <a:noFill/>
        <a:ln w="9525">
          <a:noFill/>
          <a:miter lim="800000"/>
          <a:headEnd/>
          <a:tailEnd/>
        </a:ln>
      </xdr:spPr>
    </xdr:sp>
    <xdr:clientData/>
  </xdr:twoCellAnchor>
  <xdr:twoCellAnchor editAs="oneCell">
    <xdr:from>
      <xdr:col>1</xdr:col>
      <xdr:colOff>1304925</xdr:colOff>
      <xdr:row>548</xdr:row>
      <xdr:rowOff>0</xdr:rowOff>
    </xdr:from>
    <xdr:to>
      <xdr:col>1</xdr:col>
      <xdr:colOff>1409700</xdr:colOff>
      <xdr:row>550</xdr:row>
      <xdr:rowOff>1983</xdr:rowOff>
    </xdr:to>
    <xdr:sp macro="" textlink="">
      <xdr:nvSpPr>
        <xdr:cNvPr id="65" name="Text Box 9">
          <a:extLst>
            <a:ext uri="{FF2B5EF4-FFF2-40B4-BE49-F238E27FC236}">
              <a16:creationId xmlns:a16="http://schemas.microsoft.com/office/drawing/2014/main" id="{00000000-0008-0000-0100-000041000000}"/>
            </a:ext>
          </a:extLst>
        </xdr:cNvPr>
        <xdr:cNvSpPr txBox="1">
          <a:spLocks noChangeArrowheads="1"/>
        </xdr:cNvSpPr>
      </xdr:nvSpPr>
      <xdr:spPr bwMode="auto">
        <a:xfrm>
          <a:off x="1743075" y="51425475"/>
          <a:ext cx="104775" cy="282019"/>
        </a:xfrm>
        <a:prstGeom prst="rect">
          <a:avLst/>
        </a:prstGeom>
        <a:noFill/>
        <a:ln w="9525">
          <a:noFill/>
          <a:miter lim="800000"/>
          <a:headEnd/>
          <a:tailEnd/>
        </a:ln>
      </xdr:spPr>
    </xdr:sp>
    <xdr:clientData/>
  </xdr:twoCellAnchor>
  <xdr:twoCellAnchor editAs="oneCell">
    <xdr:from>
      <xdr:col>1</xdr:col>
      <xdr:colOff>1304925</xdr:colOff>
      <xdr:row>548</xdr:row>
      <xdr:rowOff>0</xdr:rowOff>
    </xdr:from>
    <xdr:to>
      <xdr:col>1</xdr:col>
      <xdr:colOff>1409700</xdr:colOff>
      <xdr:row>550</xdr:row>
      <xdr:rowOff>78</xdr:rowOff>
    </xdr:to>
    <xdr:sp macro="" textlink="">
      <xdr:nvSpPr>
        <xdr:cNvPr id="66" name="Text Box 8">
          <a:extLst>
            <a:ext uri="{FF2B5EF4-FFF2-40B4-BE49-F238E27FC236}">
              <a16:creationId xmlns:a16="http://schemas.microsoft.com/office/drawing/2014/main" id="{00000000-0008-0000-0100-000042000000}"/>
            </a:ext>
          </a:extLst>
        </xdr:cNvPr>
        <xdr:cNvSpPr txBox="1">
          <a:spLocks noChangeArrowheads="1"/>
        </xdr:cNvSpPr>
      </xdr:nvSpPr>
      <xdr:spPr bwMode="auto">
        <a:xfrm>
          <a:off x="1743075" y="51425475"/>
          <a:ext cx="104775" cy="272494"/>
        </a:xfrm>
        <a:prstGeom prst="rect">
          <a:avLst/>
        </a:prstGeom>
        <a:noFill/>
        <a:ln w="9525">
          <a:noFill/>
          <a:miter lim="800000"/>
          <a:headEnd/>
          <a:tailEnd/>
        </a:ln>
      </xdr:spPr>
    </xdr:sp>
    <xdr:clientData/>
  </xdr:twoCellAnchor>
  <xdr:twoCellAnchor editAs="oneCell">
    <xdr:from>
      <xdr:col>1</xdr:col>
      <xdr:colOff>1304925</xdr:colOff>
      <xdr:row>548</xdr:row>
      <xdr:rowOff>0</xdr:rowOff>
    </xdr:from>
    <xdr:to>
      <xdr:col>1</xdr:col>
      <xdr:colOff>1409700</xdr:colOff>
      <xdr:row>550</xdr:row>
      <xdr:rowOff>78</xdr:rowOff>
    </xdr:to>
    <xdr:sp macro="" textlink="">
      <xdr:nvSpPr>
        <xdr:cNvPr id="67" name="Text Box 9">
          <a:extLst>
            <a:ext uri="{FF2B5EF4-FFF2-40B4-BE49-F238E27FC236}">
              <a16:creationId xmlns:a16="http://schemas.microsoft.com/office/drawing/2014/main" id="{00000000-0008-0000-0100-000043000000}"/>
            </a:ext>
          </a:extLst>
        </xdr:cNvPr>
        <xdr:cNvSpPr txBox="1">
          <a:spLocks noChangeArrowheads="1"/>
        </xdr:cNvSpPr>
      </xdr:nvSpPr>
      <xdr:spPr bwMode="auto">
        <a:xfrm>
          <a:off x="1743075" y="51425475"/>
          <a:ext cx="104775" cy="272494"/>
        </a:xfrm>
        <a:prstGeom prst="rect">
          <a:avLst/>
        </a:prstGeom>
        <a:noFill/>
        <a:ln w="9525">
          <a:noFill/>
          <a:miter lim="800000"/>
          <a:headEnd/>
          <a:tailEnd/>
        </a:ln>
      </xdr:spPr>
    </xdr:sp>
    <xdr:clientData/>
  </xdr:twoCellAnchor>
  <xdr:twoCellAnchor>
    <xdr:from>
      <xdr:col>0</xdr:col>
      <xdr:colOff>0</xdr:colOff>
      <xdr:row>535</xdr:row>
      <xdr:rowOff>126642</xdr:rowOff>
    </xdr:from>
    <xdr:to>
      <xdr:col>1</xdr:col>
      <xdr:colOff>2105025</xdr:colOff>
      <xdr:row>535</xdr:row>
      <xdr:rowOff>126642</xdr:rowOff>
    </xdr:to>
    <xdr:sp macro="" textlink="">
      <xdr:nvSpPr>
        <xdr:cNvPr id="68" name="Line 21">
          <a:extLst>
            <a:ext uri="{FF2B5EF4-FFF2-40B4-BE49-F238E27FC236}">
              <a16:creationId xmlns:a16="http://schemas.microsoft.com/office/drawing/2014/main" id="{00000000-0008-0000-0100-000044000000}"/>
            </a:ext>
          </a:extLst>
        </xdr:cNvPr>
        <xdr:cNvSpPr>
          <a:spLocks noChangeShapeType="1"/>
        </xdr:cNvSpPr>
      </xdr:nvSpPr>
      <xdr:spPr bwMode="auto">
        <a:xfrm>
          <a:off x="0" y="49694742"/>
          <a:ext cx="2543175" cy="0"/>
        </a:xfrm>
        <a:prstGeom prst="line">
          <a:avLst/>
        </a:prstGeom>
        <a:noFill/>
        <a:ln w="9525">
          <a:solidFill>
            <a:srgbClr val="000000"/>
          </a:solidFill>
          <a:round/>
          <a:headEnd/>
          <a:tailEnd/>
        </a:ln>
      </xdr:spPr>
    </xdr:sp>
    <xdr:clientData/>
  </xdr:twoCellAnchor>
  <xdr:twoCellAnchor>
    <xdr:from>
      <xdr:col>2</xdr:col>
      <xdr:colOff>270053</xdr:colOff>
      <xdr:row>535</xdr:row>
      <xdr:rowOff>132813</xdr:rowOff>
    </xdr:from>
    <xdr:to>
      <xdr:col>5</xdr:col>
      <xdr:colOff>641528</xdr:colOff>
      <xdr:row>535</xdr:row>
      <xdr:rowOff>132813</xdr:rowOff>
    </xdr:to>
    <xdr:sp macro="" textlink="">
      <xdr:nvSpPr>
        <xdr:cNvPr id="69" name="Line 23">
          <a:extLst>
            <a:ext uri="{FF2B5EF4-FFF2-40B4-BE49-F238E27FC236}">
              <a16:creationId xmlns:a16="http://schemas.microsoft.com/office/drawing/2014/main" id="{00000000-0008-0000-0100-000045000000}"/>
            </a:ext>
          </a:extLst>
        </xdr:cNvPr>
        <xdr:cNvSpPr>
          <a:spLocks noChangeShapeType="1"/>
        </xdr:cNvSpPr>
      </xdr:nvSpPr>
      <xdr:spPr bwMode="auto">
        <a:xfrm>
          <a:off x="4689653" y="49700913"/>
          <a:ext cx="1943100" cy="0"/>
        </a:xfrm>
        <a:prstGeom prst="line">
          <a:avLst/>
        </a:prstGeom>
        <a:noFill/>
        <a:ln w="9525">
          <a:solidFill>
            <a:srgbClr val="000000"/>
          </a:solidFill>
          <a:round/>
          <a:headEnd/>
          <a:tailEnd/>
        </a:ln>
      </xdr:spPr>
    </xdr:sp>
    <xdr:clientData/>
  </xdr:twoCellAnchor>
  <xdr:twoCellAnchor>
    <xdr:from>
      <xdr:col>0</xdr:col>
      <xdr:colOff>122559</xdr:colOff>
      <xdr:row>543</xdr:row>
      <xdr:rowOff>130143</xdr:rowOff>
    </xdr:from>
    <xdr:to>
      <xdr:col>1</xdr:col>
      <xdr:colOff>2046609</xdr:colOff>
      <xdr:row>543</xdr:row>
      <xdr:rowOff>130143</xdr:rowOff>
    </xdr:to>
    <xdr:sp macro="" textlink="">
      <xdr:nvSpPr>
        <xdr:cNvPr id="70" name="Line 11">
          <a:extLst>
            <a:ext uri="{FF2B5EF4-FFF2-40B4-BE49-F238E27FC236}">
              <a16:creationId xmlns:a16="http://schemas.microsoft.com/office/drawing/2014/main" id="{00000000-0008-0000-0100-000046000000}"/>
            </a:ext>
          </a:extLst>
        </xdr:cNvPr>
        <xdr:cNvSpPr>
          <a:spLocks noChangeShapeType="1"/>
        </xdr:cNvSpPr>
      </xdr:nvSpPr>
      <xdr:spPr bwMode="auto">
        <a:xfrm>
          <a:off x="122559" y="50841243"/>
          <a:ext cx="2362200" cy="0"/>
        </a:xfrm>
        <a:prstGeom prst="line">
          <a:avLst/>
        </a:prstGeom>
        <a:noFill/>
        <a:ln w="9525">
          <a:solidFill>
            <a:srgbClr val="000000"/>
          </a:solidFill>
          <a:round/>
          <a:headEnd/>
          <a:tailEnd/>
        </a:ln>
      </xdr:spPr>
    </xdr:sp>
    <xdr:clientData/>
  </xdr:twoCellAnchor>
  <xdr:twoCellAnchor editAs="oneCell">
    <xdr:from>
      <xdr:col>1</xdr:col>
      <xdr:colOff>1304925</xdr:colOff>
      <xdr:row>549</xdr:row>
      <xdr:rowOff>0</xdr:rowOff>
    </xdr:from>
    <xdr:to>
      <xdr:col>1</xdr:col>
      <xdr:colOff>1409700</xdr:colOff>
      <xdr:row>550</xdr:row>
      <xdr:rowOff>2070</xdr:rowOff>
    </xdr:to>
    <xdr:sp macro="" textlink="">
      <xdr:nvSpPr>
        <xdr:cNvPr id="71" name="Text Box 8">
          <a:extLst>
            <a:ext uri="{FF2B5EF4-FFF2-40B4-BE49-F238E27FC236}">
              <a16:creationId xmlns:a16="http://schemas.microsoft.com/office/drawing/2014/main" id="{00000000-0008-0000-0100-000047000000}"/>
            </a:ext>
          </a:extLst>
        </xdr:cNvPr>
        <xdr:cNvSpPr txBox="1">
          <a:spLocks noChangeArrowheads="1"/>
        </xdr:cNvSpPr>
      </xdr:nvSpPr>
      <xdr:spPr bwMode="auto">
        <a:xfrm>
          <a:off x="1743075" y="51568350"/>
          <a:ext cx="104775" cy="144942"/>
        </a:xfrm>
        <a:prstGeom prst="rect">
          <a:avLst/>
        </a:prstGeom>
        <a:noFill/>
        <a:ln w="9525">
          <a:noFill/>
          <a:miter lim="800000"/>
          <a:headEnd/>
          <a:tailEnd/>
        </a:ln>
      </xdr:spPr>
    </xdr:sp>
    <xdr:clientData/>
  </xdr:twoCellAnchor>
  <xdr:twoCellAnchor editAs="oneCell">
    <xdr:from>
      <xdr:col>1</xdr:col>
      <xdr:colOff>1304925</xdr:colOff>
      <xdr:row>549</xdr:row>
      <xdr:rowOff>0</xdr:rowOff>
    </xdr:from>
    <xdr:to>
      <xdr:col>1</xdr:col>
      <xdr:colOff>1409700</xdr:colOff>
      <xdr:row>550</xdr:row>
      <xdr:rowOff>2070</xdr:rowOff>
    </xdr:to>
    <xdr:sp macro="" textlink="">
      <xdr:nvSpPr>
        <xdr:cNvPr id="72" name="Text Box 9">
          <a:extLst>
            <a:ext uri="{FF2B5EF4-FFF2-40B4-BE49-F238E27FC236}">
              <a16:creationId xmlns:a16="http://schemas.microsoft.com/office/drawing/2014/main" id="{00000000-0008-0000-0100-000048000000}"/>
            </a:ext>
          </a:extLst>
        </xdr:cNvPr>
        <xdr:cNvSpPr txBox="1">
          <a:spLocks noChangeArrowheads="1"/>
        </xdr:cNvSpPr>
      </xdr:nvSpPr>
      <xdr:spPr bwMode="auto">
        <a:xfrm>
          <a:off x="1743075" y="51568350"/>
          <a:ext cx="104775" cy="144942"/>
        </a:xfrm>
        <a:prstGeom prst="rect">
          <a:avLst/>
        </a:prstGeom>
        <a:noFill/>
        <a:ln w="9525">
          <a:noFill/>
          <a:miter lim="800000"/>
          <a:headEnd/>
          <a:tailEnd/>
        </a:ln>
      </xdr:spPr>
    </xdr:sp>
    <xdr:clientData/>
  </xdr:twoCellAnchor>
  <xdr:twoCellAnchor editAs="oneCell">
    <xdr:from>
      <xdr:col>1</xdr:col>
      <xdr:colOff>1304925</xdr:colOff>
      <xdr:row>550</xdr:row>
      <xdr:rowOff>0</xdr:rowOff>
    </xdr:from>
    <xdr:to>
      <xdr:col>1</xdr:col>
      <xdr:colOff>1409700</xdr:colOff>
      <xdr:row>551</xdr:row>
      <xdr:rowOff>85726</xdr:rowOff>
    </xdr:to>
    <xdr:sp macro="" textlink="">
      <xdr:nvSpPr>
        <xdr:cNvPr id="73" name="Text Box 8">
          <a:extLst>
            <a:ext uri="{FF2B5EF4-FFF2-40B4-BE49-F238E27FC236}">
              <a16:creationId xmlns:a16="http://schemas.microsoft.com/office/drawing/2014/main" id="{00000000-0008-0000-0100-000049000000}"/>
            </a:ext>
          </a:extLst>
        </xdr:cNvPr>
        <xdr:cNvSpPr txBox="1">
          <a:spLocks noChangeArrowheads="1"/>
        </xdr:cNvSpPr>
      </xdr:nvSpPr>
      <xdr:spPr bwMode="auto">
        <a:xfrm>
          <a:off x="1743075" y="51711225"/>
          <a:ext cx="104775" cy="228603"/>
        </a:xfrm>
        <a:prstGeom prst="rect">
          <a:avLst/>
        </a:prstGeom>
        <a:noFill/>
        <a:ln w="9525">
          <a:noFill/>
          <a:miter lim="800000"/>
          <a:headEnd/>
          <a:tailEnd/>
        </a:ln>
      </xdr:spPr>
    </xdr:sp>
    <xdr:clientData/>
  </xdr:twoCellAnchor>
  <xdr:twoCellAnchor editAs="oneCell">
    <xdr:from>
      <xdr:col>1</xdr:col>
      <xdr:colOff>1304925</xdr:colOff>
      <xdr:row>550</xdr:row>
      <xdr:rowOff>0</xdr:rowOff>
    </xdr:from>
    <xdr:to>
      <xdr:col>1</xdr:col>
      <xdr:colOff>1409700</xdr:colOff>
      <xdr:row>551</xdr:row>
      <xdr:rowOff>85726</xdr:rowOff>
    </xdr:to>
    <xdr:sp macro="" textlink="">
      <xdr:nvSpPr>
        <xdr:cNvPr id="74" name="Text Box 9">
          <a:extLst>
            <a:ext uri="{FF2B5EF4-FFF2-40B4-BE49-F238E27FC236}">
              <a16:creationId xmlns:a16="http://schemas.microsoft.com/office/drawing/2014/main" id="{00000000-0008-0000-0100-00004A000000}"/>
            </a:ext>
          </a:extLst>
        </xdr:cNvPr>
        <xdr:cNvSpPr txBox="1">
          <a:spLocks noChangeArrowheads="1"/>
        </xdr:cNvSpPr>
      </xdr:nvSpPr>
      <xdr:spPr bwMode="auto">
        <a:xfrm>
          <a:off x="1743075" y="51711225"/>
          <a:ext cx="104775" cy="228603"/>
        </a:xfrm>
        <a:prstGeom prst="rect">
          <a:avLst/>
        </a:prstGeom>
        <a:noFill/>
        <a:ln w="9525">
          <a:noFill/>
          <a:miter lim="800000"/>
          <a:headEnd/>
          <a:tailEnd/>
        </a:ln>
      </xdr:spPr>
    </xdr:sp>
    <xdr:clientData/>
  </xdr:twoCellAnchor>
  <xdr:twoCellAnchor editAs="oneCell">
    <xdr:from>
      <xdr:col>1</xdr:col>
      <xdr:colOff>1304925</xdr:colOff>
      <xdr:row>548</xdr:row>
      <xdr:rowOff>0</xdr:rowOff>
    </xdr:from>
    <xdr:to>
      <xdr:col>1</xdr:col>
      <xdr:colOff>1409700</xdr:colOff>
      <xdr:row>549</xdr:row>
      <xdr:rowOff>28019</xdr:rowOff>
    </xdr:to>
    <xdr:sp macro="" textlink="">
      <xdr:nvSpPr>
        <xdr:cNvPr id="75" name="Text Box 8">
          <a:extLst>
            <a:ext uri="{FF2B5EF4-FFF2-40B4-BE49-F238E27FC236}">
              <a16:creationId xmlns:a16="http://schemas.microsoft.com/office/drawing/2014/main" id="{00000000-0008-0000-0100-00004B000000}"/>
            </a:ext>
          </a:extLst>
        </xdr:cNvPr>
        <xdr:cNvSpPr txBox="1">
          <a:spLocks noChangeArrowheads="1"/>
        </xdr:cNvSpPr>
      </xdr:nvSpPr>
      <xdr:spPr bwMode="auto">
        <a:xfrm>
          <a:off x="1743075" y="51425475"/>
          <a:ext cx="104775" cy="170895"/>
        </a:xfrm>
        <a:prstGeom prst="rect">
          <a:avLst/>
        </a:prstGeom>
        <a:noFill/>
        <a:ln w="9525">
          <a:noFill/>
          <a:miter lim="800000"/>
          <a:headEnd/>
          <a:tailEnd/>
        </a:ln>
      </xdr:spPr>
    </xdr:sp>
    <xdr:clientData/>
  </xdr:twoCellAnchor>
  <xdr:twoCellAnchor editAs="oneCell">
    <xdr:from>
      <xdr:col>1</xdr:col>
      <xdr:colOff>1304925</xdr:colOff>
      <xdr:row>548</xdr:row>
      <xdr:rowOff>0</xdr:rowOff>
    </xdr:from>
    <xdr:to>
      <xdr:col>1</xdr:col>
      <xdr:colOff>1409700</xdr:colOff>
      <xdr:row>549</xdr:row>
      <xdr:rowOff>28019</xdr:rowOff>
    </xdr:to>
    <xdr:sp macro="" textlink="">
      <xdr:nvSpPr>
        <xdr:cNvPr id="76" name="Text Box 9">
          <a:extLst>
            <a:ext uri="{FF2B5EF4-FFF2-40B4-BE49-F238E27FC236}">
              <a16:creationId xmlns:a16="http://schemas.microsoft.com/office/drawing/2014/main" id="{00000000-0008-0000-0100-00004C000000}"/>
            </a:ext>
          </a:extLst>
        </xdr:cNvPr>
        <xdr:cNvSpPr txBox="1">
          <a:spLocks noChangeArrowheads="1"/>
        </xdr:cNvSpPr>
      </xdr:nvSpPr>
      <xdr:spPr bwMode="auto">
        <a:xfrm>
          <a:off x="1743075" y="51425475"/>
          <a:ext cx="104775" cy="170895"/>
        </a:xfrm>
        <a:prstGeom prst="rect">
          <a:avLst/>
        </a:prstGeom>
        <a:noFill/>
        <a:ln w="9525">
          <a:noFill/>
          <a:miter lim="800000"/>
          <a:headEnd/>
          <a:tailEnd/>
        </a:ln>
      </xdr:spPr>
    </xdr:sp>
    <xdr:clientData/>
  </xdr:twoCellAnchor>
  <xdr:twoCellAnchor editAs="oneCell">
    <xdr:from>
      <xdr:col>1</xdr:col>
      <xdr:colOff>1304925</xdr:colOff>
      <xdr:row>548</xdr:row>
      <xdr:rowOff>0</xdr:rowOff>
    </xdr:from>
    <xdr:to>
      <xdr:col>1</xdr:col>
      <xdr:colOff>1409700</xdr:colOff>
      <xdr:row>550</xdr:row>
      <xdr:rowOff>1984</xdr:rowOff>
    </xdr:to>
    <xdr:sp macro="" textlink="">
      <xdr:nvSpPr>
        <xdr:cNvPr id="77" name="Text Box 8">
          <a:extLst>
            <a:ext uri="{FF2B5EF4-FFF2-40B4-BE49-F238E27FC236}">
              <a16:creationId xmlns:a16="http://schemas.microsoft.com/office/drawing/2014/main" id="{00000000-0008-0000-0100-00004D000000}"/>
            </a:ext>
          </a:extLst>
        </xdr:cNvPr>
        <xdr:cNvSpPr txBox="1">
          <a:spLocks noChangeArrowheads="1"/>
        </xdr:cNvSpPr>
      </xdr:nvSpPr>
      <xdr:spPr bwMode="auto">
        <a:xfrm>
          <a:off x="1743075" y="51425475"/>
          <a:ext cx="104775" cy="282020"/>
        </a:xfrm>
        <a:prstGeom prst="rect">
          <a:avLst/>
        </a:prstGeom>
        <a:noFill/>
        <a:ln w="9525">
          <a:noFill/>
          <a:miter lim="800000"/>
          <a:headEnd/>
          <a:tailEnd/>
        </a:ln>
      </xdr:spPr>
    </xdr:sp>
    <xdr:clientData/>
  </xdr:twoCellAnchor>
  <xdr:twoCellAnchor editAs="oneCell">
    <xdr:from>
      <xdr:col>1</xdr:col>
      <xdr:colOff>1304925</xdr:colOff>
      <xdr:row>548</xdr:row>
      <xdr:rowOff>0</xdr:rowOff>
    </xdr:from>
    <xdr:to>
      <xdr:col>1</xdr:col>
      <xdr:colOff>1409700</xdr:colOff>
      <xdr:row>550</xdr:row>
      <xdr:rowOff>1984</xdr:rowOff>
    </xdr:to>
    <xdr:sp macro="" textlink="">
      <xdr:nvSpPr>
        <xdr:cNvPr id="78" name="Text Box 9">
          <a:extLst>
            <a:ext uri="{FF2B5EF4-FFF2-40B4-BE49-F238E27FC236}">
              <a16:creationId xmlns:a16="http://schemas.microsoft.com/office/drawing/2014/main" id="{00000000-0008-0000-0100-00004E000000}"/>
            </a:ext>
          </a:extLst>
        </xdr:cNvPr>
        <xdr:cNvSpPr txBox="1">
          <a:spLocks noChangeArrowheads="1"/>
        </xdr:cNvSpPr>
      </xdr:nvSpPr>
      <xdr:spPr bwMode="auto">
        <a:xfrm>
          <a:off x="1743075" y="51425475"/>
          <a:ext cx="104775" cy="282020"/>
        </a:xfrm>
        <a:prstGeom prst="rect">
          <a:avLst/>
        </a:prstGeom>
        <a:noFill/>
        <a:ln w="9525">
          <a:noFill/>
          <a:miter lim="800000"/>
          <a:headEnd/>
          <a:tailEnd/>
        </a:ln>
      </xdr:spPr>
    </xdr:sp>
    <xdr:clientData/>
  </xdr:twoCellAnchor>
  <xdr:twoCellAnchor editAs="oneCell">
    <xdr:from>
      <xdr:col>1</xdr:col>
      <xdr:colOff>1304925</xdr:colOff>
      <xdr:row>548</xdr:row>
      <xdr:rowOff>0</xdr:rowOff>
    </xdr:from>
    <xdr:to>
      <xdr:col>1</xdr:col>
      <xdr:colOff>1409700</xdr:colOff>
      <xdr:row>550</xdr:row>
      <xdr:rowOff>79</xdr:rowOff>
    </xdr:to>
    <xdr:sp macro="" textlink="">
      <xdr:nvSpPr>
        <xdr:cNvPr id="79" name="Text Box 8">
          <a:extLst>
            <a:ext uri="{FF2B5EF4-FFF2-40B4-BE49-F238E27FC236}">
              <a16:creationId xmlns:a16="http://schemas.microsoft.com/office/drawing/2014/main" id="{00000000-0008-0000-0100-00004F000000}"/>
            </a:ext>
          </a:extLst>
        </xdr:cNvPr>
        <xdr:cNvSpPr txBox="1">
          <a:spLocks noChangeArrowheads="1"/>
        </xdr:cNvSpPr>
      </xdr:nvSpPr>
      <xdr:spPr bwMode="auto">
        <a:xfrm>
          <a:off x="1743075" y="51425475"/>
          <a:ext cx="104775" cy="272495"/>
        </a:xfrm>
        <a:prstGeom prst="rect">
          <a:avLst/>
        </a:prstGeom>
        <a:noFill/>
        <a:ln w="9525">
          <a:noFill/>
          <a:miter lim="800000"/>
          <a:headEnd/>
          <a:tailEnd/>
        </a:ln>
      </xdr:spPr>
    </xdr:sp>
    <xdr:clientData/>
  </xdr:twoCellAnchor>
  <xdr:twoCellAnchor editAs="oneCell">
    <xdr:from>
      <xdr:col>1</xdr:col>
      <xdr:colOff>1304925</xdr:colOff>
      <xdr:row>548</xdr:row>
      <xdr:rowOff>0</xdr:rowOff>
    </xdr:from>
    <xdr:to>
      <xdr:col>1</xdr:col>
      <xdr:colOff>1409700</xdr:colOff>
      <xdr:row>550</xdr:row>
      <xdr:rowOff>79</xdr:rowOff>
    </xdr:to>
    <xdr:sp macro="" textlink="">
      <xdr:nvSpPr>
        <xdr:cNvPr id="80" name="Text Box 9">
          <a:extLst>
            <a:ext uri="{FF2B5EF4-FFF2-40B4-BE49-F238E27FC236}">
              <a16:creationId xmlns:a16="http://schemas.microsoft.com/office/drawing/2014/main" id="{00000000-0008-0000-0100-000050000000}"/>
            </a:ext>
          </a:extLst>
        </xdr:cNvPr>
        <xdr:cNvSpPr txBox="1">
          <a:spLocks noChangeArrowheads="1"/>
        </xdr:cNvSpPr>
      </xdr:nvSpPr>
      <xdr:spPr bwMode="auto">
        <a:xfrm>
          <a:off x="1743075" y="51425475"/>
          <a:ext cx="104775" cy="272495"/>
        </a:xfrm>
        <a:prstGeom prst="rect">
          <a:avLst/>
        </a:prstGeom>
        <a:noFill/>
        <a:ln w="9525">
          <a:noFill/>
          <a:miter lim="800000"/>
          <a:headEnd/>
          <a:tailEnd/>
        </a:ln>
      </xdr:spPr>
    </xdr:sp>
    <xdr:clientData/>
  </xdr:twoCellAnchor>
  <xdr:twoCellAnchor editAs="oneCell">
    <xdr:from>
      <xdr:col>1</xdr:col>
      <xdr:colOff>1304925</xdr:colOff>
      <xdr:row>549</xdr:row>
      <xdr:rowOff>0</xdr:rowOff>
    </xdr:from>
    <xdr:to>
      <xdr:col>1</xdr:col>
      <xdr:colOff>1409700</xdr:colOff>
      <xdr:row>550</xdr:row>
      <xdr:rowOff>21120</xdr:rowOff>
    </xdr:to>
    <xdr:sp macro="" textlink="">
      <xdr:nvSpPr>
        <xdr:cNvPr id="81" name="Text Box 8">
          <a:extLst>
            <a:ext uri="{FF2B5EF4-FFF2-40B4-BE49-F238E27FC236}">
              <a16:creationId xmlns:a16="http://schemas.microsoft.com/office/drawing/2014/main" id="{00000000-0008-0000-0100-000051000000}"/>
            </a:ext>
          </a:extLst>
        </xdr:cNvPr>
        <xdr:cNvSpPr txBox="1">
          <a:spLocks noChangeArrowheads="1"/>
        </xdr:cNvSpPr>
      </xdr:nvSpPr>
      <xdr:spPr bwMode="auto">
        <a:xfrm>
          <a:off x="1743075" y="51568350"/>
          <a:ext cx="104775" cy="163992"/>
        </a:xfrm>
        <a:prstGeom prst="rect">
          <a:avLst/>
        </a:prstGeom>
        <a:noFill/>
        <a:ln w="9525">
          <a:noFill/>
          <a:miter lim="800000"/>
          <a:headEnd/>
          <a:tailEnd/>
        </a:ln>
      </xdr:spPr>
    </xdr:sp>
    <xdr:clientData/>
  </xdr:twoCellAnchor>
  <xdr:twoCellAnchor editAs="oneCell">
    <xdr:from>
      <xdr:col>1</xdr:col>
      <xdr:colOff>1304925</xdr:colOff>
      <xdr:row>549</xdr:row>
      <xdr:rowOff>0</xdr:rowOff>
    </xdr:from>
    <xdr:to>
      <xdr:col>1</xdr:col>
      <xdr:colOff>1409700</xdr:colOff>
      <xdr:row>550</xdr:row>
      <xdr:rowOff>21120</xdr:rowOff>
    </xdr:to>
    <xdr:sp macro="" textlink="">
      <xdr:nvSpPr>
        <xdr:cNvPr id="82" name="Text Box 9">
          <a:extLst>
            <a:ext uri="{FF2B5EF4-FFF2-40B4-BE49-F238E27FC236}">
              <a16:creationId xmlns:a16="http://schemas.microsoft.com/office/drawing/2014/main" id="{00000000-0008-0000-0100-000052000000}"/>
            </a:ext>
          </a:extLst>
        </xdr:cNvPr>
        <xdr:cNvSpPr txBox="1">
          <a:spLocks noChangeArrowheads="1"/>
        </xdr:cNvSpPr>
      </xdr:nvSpPr>
      <xdr:spPr bwMode="auto">
        <a:xfrm>
          <a:off x="1743075" y="51568350"/>
          <a:ext cx="104775" cy="163992"/>
        </a:xfrm>
        <a:prstGeom prst="rect">
          <a:avLst/>
        </a:prstGeom>
        <a:noFill/>
        <a:ln w="9525">
          <a:noFill/>
          <a:miter lim="800000"/>
          <a:headEnd/>
          <a:tailEnd/>
        </a:ln>
      </xdr:spPr>
    </xdr:sp>
    <xdr:clientData/>
  </xdr:twoCellAnchor>
  <xdr:twoCellAnchor>
    <xdr:from>
      <xdr:col>1</xdr:col>
      <xdr:colOff>3918080</xdr:colOff>
      <xdr:row>543</xdr:row>
      <xdr:rowOff>85872</xdr:rowOff>
    </xdr:from>
    <xdr:to>
      <xdr:col>5</xdr:col>
      <xdr:colOff>870080</xdr:colOff>
      <xdr:row>543</xdr:row>
      <xdr:rowOff>85872</xdr:rowOff>
    </xdr:to>
    <xdr:sp macro="" textlink="">
      <xdr:nvSpPr>
        <xdr:cNvPr id="83" name="Line 11">
          <a:extLst>
            <a:ext uri="{FF2B5EF4-FFF2-40B4-BE49-F238E27FC236}">
              <a16:creationId xmlns:a16="http://schemas.microsoft.com/office/drawing/2014/main" id="{00000000-0008-0000-0100-000053000000}"/>
            </a:ext>
          </a:extLst>
        </xdr:cNvPr>
        <xdr:cNvSpPr>
          <a:spLocks noChangeShapeType="1"/>
        </xdr:cNvSpPr>
      </xdr:nvSpPr>
      <xdr:spPr bwMode="auto">
        <a:xfrm>
          <a:off x="4356230" y="50796972"/>
          <a:ext cx="2505075" cy="0"/>
        </a:xfrm>
        <a:prstGeom prst="line">
          <a:avLst/>
        </a:prstGeom>
        <a:noFill/>
        <a:ln w="9525">
          <a:solidFill>
            <a:srgbClr val="000000"/>
          </a:solidFill>
          <a:round/>
          <a:headEnd/>
          <a:tailEnd/>
        </a:ln>
      </xdr:spPr>
    </xdr:sp>
    <xdr:clientData/>
  </xdr:twoCellAnchor>
  <xdr:twoCellAnchor editAs="oneCell">
    <xdr:from>
      <xdr:col>1</xdr:col>
      <xdr:colOff>1304925</xdr:colOff>
      <xdr:row>502</xdr:row>
      <xdr:rowOff>0</xdr:rowOff>
    </xdr:from>
    <xdr:to>
      <xdr:col>1</xdr:col>
      <xdr:colOff>1409700</xdr:colOff>
      <xdr:row>504</xdr:row>
      <xdr:rowOff>79</xdr:rowOff>
    </xdr:to>
    <xdr:sp macro="" textlink="">
      <xdr:nvSpPr>
        <xdr:cNvPr id="84" name="Text Box 8">
          <a:extLst>
            <a:ext uri="{FF2B5EF4-FFF2-40B4-BE49-F238E27FC236}">
              <a16:creationId xmlns:a16="http://schemas.microsoft.com/office/drawing/2014/main" id="{00000000-0008-0000-0100-000054000000}"/>
            </a:ext>
          </a:extLst>
        </xdr:cNvPr>
        <xdr:cNvSpPr txBox="1">
          <a:spLocks noChangeArrowheads="1"/>
        </xdr:cNvSpPr>
      </xdr:nvSpPr>
      <xdr:spPr bwMode="auto">
        <a:xfrm>
          <a:off x="1743075" y="44853225"/>
          <a:ext cx="104775" cy="272495"/>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504</xdr:row>
      <xdr:rowOff>79</xdr:rowOff>
    </xdr:to>
    <xdr:sp macro="" textlink="">
      <xdr:nvSpPr>
        <xdr:cNvPr id="85" name="Text Box 9">
          <a:extLst>
            <a:ext uri="{FF2B5EF4-FFF2-40B4-BE49-F238E27FC236}">
              <a16:creationId xmlns:a16="http://schemas.microsoft.com/office/drawing/2014/main" id="{00000000-0008-0000-0100-000055000000}"/>
            </a:ext>
          </a:extLst>
        </xdr:cNvPr>
        <xdr:cNvSpPr txBox="1">
          <a:spLocks noChangeArrowheads="1"/>
        </xdr:cNvSpPr>
      </xdr:nvSpPr>
      <xdr:spPr bwMode="auto">
        <a:xfrm>
          <a:off x="1743075" y="44853225"/>
          <a:ext cx="104775" cy="272495"/>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120094</xdr:rowOff>
    </xdr:to>
    <xdr:sp macro="" textlink="">
      <xdr:nvSpPr>
        <xdr:cNvPr id="86" name="Text Box 8">
          <a:extLst>
            <a:ext uri="{FF2B5EF4-FFF2-40B4-BE49-F238E27FC236}">
              <a16:creationId xmlns:a16="http://schemas.microsoft.com/office/drawing/2014/main" id="{00000000-0008-0000-0100-000056000000}"/>
            </a:ext>
          </a:extLst>
        </xdr:cNvPr>
        <xdr:cNvSpPr txBox="1">
          <a:spLocks noChangeArrowheads="1"/>
        </xdr:cNvSpPr>
      </xdr:nvSpPr>
      <xdr:spPr bwMode="auto">
        <a:xfrm>
          <a:off x="1743075" y="44853225"/>
          <a:ext cx="104775" cy="262970"/>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120094</xdr:rowOff>
    </xdr:to>
    <xdr:sp macro="" textlink="">
      <xdr:nvSpPr>
        <xdr:cNvPr id="87" name="Text Box 9">
          <a:extLst>
            <a:ext uri="{FF2B5EF4-FFF2-40B4-BE49-F238E27FC236}">
              <a16:creationId xmlns:a16="http://schemas.microsoft.com/office/drawing/2014/main" id="{00000000-0008-0000-0100-000057000000}"/>
            </a:ext>
          </a:extLst>
        </xdr:cNvPr>
        <xdr:cNvSpPr txBox="1">
          <a:spLocks noChangeArrowheads="1"/>
        </xdr:cNvSpPr>
      </xdr:nvSpPr>
      <xdr:spPr bwMode="auto">
        <a:xfrm>
          <a:off x="1743075" y="44853225"/>
          <a:ext cx="104775" cy="262970"/>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17943</xdr:rowOff>
    </xdr:to>
    <xdr:sp macro="" textlink="">
      <xdr:nvSpPr>
        <xdr:cNvPr id="88" name="Text Box 8">
          <a:extLst>
            <a:ext uri="{FF2B5EF4-FFF2-40B4-BE49-F238E27FC236}">
              <a16:creationId xmlns:a16="http://schemas.microsoft.com/office/drawing/2014/main" id="{00000000-0008-0000-0100-000058000000}"/>
            </a:ext>
          </a:extLst>
        </xdr:cNvPr>
        <xdr:cNvSpPr txBox="1">
          <a:spLocks noChangeArrowheads="1"/>
        </xdr:cNvSpPr>
      </xdr:nvSpPr>
      <xdr:spPr bwMode="auto">
        <a:xfrm>
          <a:off x="1743075" y="44853225"/>
          <a:ext cx="104775" cy="160819"/>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17943</xdr:rowOff>
    </xdr:to>
    <xdr:sp macro="" textlink="">
      <xdr:nvSpPr>
        <xdr:cNvPr id="89" name="Text Box 9">
          <a:extLst>
            <a:ext uri="{FF2B5EF4-FFF2-40B4-BE49-F238E27FC236}">
              <a16:creationId xmlns:a16="http://schemas.microsoft.com/office/drawing/2014/main" id="{00000000-0008-0000-0100-000059000000}"/>
            </a:ext>
          </a:extLst>
        </xdr:cNvPr>
        <xdr:cNvSpPr txBox="1">
          <a:spLocks noChangeArrowheads="1"/>
        </xdr:cNvSpPr>
      </xdr:nvSpPr>
      <xdr:spPr bwMode="auto">
        <a:xfrm>
          <a:off x="1743075" y="44853225"/>
          <a:ext cx="104775" cy="160819"/>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504</xdr:row>
      <xdr:rowOff>79</xdr:rowOff>
    </xdr:to>
    <xdr:sp macro="" textlink="">
      <xdr:nvSpPr>
        <xdr:cNvPr id="90" name="Text Box 8">
          <a:extLst>
            <a:ext uri="{FF2B5EF4-FFF2-40B4-BE49-F238E27FC236}">
              <a16:creationId xmlns:a16="http://schemas.microsoft.com/office/drawing/2014/main" id="{00000000-0008-0000-0100-00005A000000}"/>
            </a:ext>
          </a:extLst>
        </xdr:cNvPr>
        <xdr:cNvSpPr txBox="1">
          <a:spLocks noChangeArrowheads="1"/>
        </xdr:cNvSpPr>
      </xdr:nvSpPr>
      <xdr:spPr bwMode="auto">
        <a:xfrm>
          <a:off x="1743075" y="44853225"/>
          <a:ext cx="104775" cy="272495"/>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504</xdr:row>
      <xdr:rowOff>79</xdr:rowOff>
    </xdr:to>
    <xdr:sp macro="" textlink="">
      <xdr:nvSpPr>
        <xdr:cNvPr id="91" name="Text Box 9">
          <a:extLst>
            <a:ext uri="{FF2B5EF4-FFF2-40B4-BE49-F238E27FC236}">
              <a16:creationId xmlns:a16="http://schemas.microsoft.com/office/drawing/2014/main" id="{00000000-0008-0000-0100-00005B000000}"/>
            </a:ext>
          </a:extLst>
        </xdr:cNvPr>
        <xdr:cNvSpPr txBox="1">
          <a:spLocks noChangeArrowheads="1"/>
        </xdr:cNvSpPr>
      </xdr:nvSpPr>
      <xdr:spPr bwMode="auto">
        <a:xfrm>
          <a:off x="1743075" y="44853225"/>
          <a:ext cx="104775" cy="272495"/>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120094</xdr:rowOff>
    </xdr:to>
    <xdr:sp macro="" textlink="">
      <xdr:nvSpPr>
        <xdr:cNvPr id="92" name="Text Box 8">
          <a:extLst>
            <a:ext uri="{FF2B5EF4-FFF2-40B4-BE49-F238E27FC236}">
              <a16:creationId xmlns:a16="http://schemas.microsoft.com/office/drawing/2014/main" id="{00000000-0008-0000-0100-00005C000000}"/>
            </a:ext>
          </a:extLst>
        </xdr:cNvPr>
        <xdr:cNvSpPr txBox="1">
          <a:spLocks noChangeArrowheads="1"/>
        </xdr:cNvSpPr>
      </xdr:nvSpPr>
      <xdr:spPr bwMode="auto">
        <a:xfrm>
          <a:off x="1743075" y="44853225"/>
          <a:ext cx="104775" cy="262970"/>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120094</xdr:rowOff>
    </xdr:to>
    <xdr:sp macro="" textlink="">
      <xdr:nvSpPr>
        <xdr:cNvPr id="93" name="Text Box 9">
          <a:extLst>
            <a:ext uri="{FF2B5EF4-FFF2-40B4-BE49-F238E27FC236}">
              <a16:creationId xmlns:a16="http://schemas.microsoft.com/office/drawing/2014/main" id="{00000000-0008-0000-0100-00005D000000}"/>
            </a:ext>
          </a:extLst>
        </xdr:cNvPr>
        <xdr:cNvSpPr txBox="1">
          <a:spLocks noChangeArrowheads="1"/>
        </xdr:cNvSpPr>
      </xdr:nvSpPr>
      <xdr:spPr bwMode="auto">
        <a:xfrm>
          <a:off x="1743075" y="44853225"/>
          <a:ext cx="104775" cy="262970"/>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17943</xdr:rowOff>
    </xdr:to>
    <xdr:sp macro="" textlink="">
      <xdr:nvSpPr>
        <xdr:cNvPr id="94" name="Text Box 8">
          <a:extLst>
            <a:ext uri="{FF2B5EF4-FFF2-40B4-BE49-F238E27FC236}">
              <a16:creationId xmlns:a16="http://schemas.microsoft.com/office/drawing/2014/main" id="{00000000-0008-0000-0100-00005E000000}"/>
            </a:ext>
          </a:extLst>
        </xdr:cNvPr>
        <xdr:cNvSpPr txBox="1">
          <a:spLocks noChangeArrowheads="1"/>
        </xdr:cNvSpPr>
      </xdr:nvSpPr>
      <xdr:spPr bwMode="auto">
        <a:xfrm>
          <a:off x="1743075" y="44853225"/>
          <a:ext cx="104775" cy="160819"/>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17943</xdr:rowOff>
    </xdr:to>
    <xdr:sp macro="" textlink="">
      <xdr:nvSpPr>
        <xdr:cNvPr id="95" name="Text Box 9">
          <a:extLst>
            <a:ext uri="{FF2B5EF4-FFF2-40B4-BE49-F238E27FC236}">
              <a16:creationId xmlns:a16="http://schemas.microsoft.com/office/drawing/2014/main" id="{00000000-0008-0000-0100-00005F000000}"/>
            </a:ext>
          </a:extLst>
        </xdr:cNvPr>
        <xdr:cNvSpPr txBox="1">
          <a:spLocks noChangeArrowheads="1"/>
        </xdr:cNvSpPr>
      </xdr:nvSpPr>
      <xdr:spPr bwMode="auto">
        <a:xfrm>
          <a:off x="1743075" y="44853225"/>
          <a:ext cx="104775" cy="160819"/>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110569</xdr:rowOff>
    </xdr:to>
    <xdr:sp macro="" textlink="">
      <xdr:nvSpPr>
        <xdr:cNvPr id="96" name="Text Box 8">
          <a:extLst>
            <a:ext uri="{FF2B5EF4-FFF2-40B4-BE49-F238E27FC236}">
              <a16:creationId xmlns:a16="http://schemas.microsoft.com/office/drawing/2014/main" id="{00000000-0008-0000-0100-000060000000}"/>
            </a:ext>
          </a:extLst>
        </xdr:cNvPr>
        <xdr:cNvSpPr txBox="1">
          <a:spLocks noChangeArrowheads="1"/>
        </xdr:cNvSpPr>
      </xdr:nvSpPr>
      <xdr:spPr bwMode="auto">
        <a:xfrm>
          <a:off x="1743075" y="44853225"/>
          <a:ext cx="104775" cy="253445"/>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110569</xdr:rowOff>
    </xdr:to>
    <xdr:sp macro="" textlink="">
      <xdr:nvSpPr>
        <xdr:cNvPr id="97" name="Text Box 9">
          <a:extLst>
            <a:ext uri="{FF2B5EF4-FFF2-40B4-BE49-F238E27FC236}">
              <a16:creationId xmlns:a16="http://schemas.microsoft.com/office/drawing/2014/main" id="{00000000-0008-0000-0100-000061000000}"/>
            </a:ext>
          </a:extLst>
        </xdr:cNvPr>
        <xdr:cNvSpPr txBox="1">
          <a:spLocks noChangeArrowheads="1"/>
        </xdr:cNvSpPr>
      </xdr:nvSpPr>
      <xdr:spPr bwMode="auto">
        <a:xfrm>
          <a:off x="1743075" y="44853225"/>
          <a:ext cx="104775" cy="253445"/>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101044</xdr:rowOff>
    </xdr:to>
    <xdr:sp macro="" textlink="">
      <xdr:nvSpPr>
        <xdr:cNvPr id="98" name="Text Box 8">
          <a:extLst>
            <a:ext uri="{FF2B5EF4-FFF2-40B4-BE49-F238E27FC236}">
              <a16:creationId xmlns:a16="http://schemas.microsoft.com/office/drawing/2014/main" id="{00000000-0008-0000-0100-000062000000}"/>
            </a:ext>
          </a:extLst>
        </xdr:cNvPr>
        <xdr:cNvSpPr txBox="1">
          <a:spLocks noChangeArrowheads="1"/>
        </xdr:cNvSpPr>
      </xdr:nvSpPr>
      <xdr:spPr bwMode="auto">
        <a:xfrm>
          <a:off x="1743075" y="44853225"/>
          <a:ext cx="104775" cy="243920"/>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101044</xdr:rowOff>
    </xdr:to>
    <xdr:sp macro="" textlink="">
      <xdr:nvSpPr>
        <xdr:cNvPr id="99" name="Text Box 9">
          <a:extLst>
            <a:ext uri="{FF2B5EF4-FFF2-40B4-BE49-F238E27FC236}">
              <a16:creationId xmlns:a16="http://schemas.microsoft.com/office/drawing/2014/main" id="{00000000-0008-0000-0100-000063000000}"/>
            </a:ext>
          </a:extLst>
        </xdr:cNvPr>
        <xdr:cNvSpPr txBox="1">
          <a:spLocks noChangeArrowheads="1"/>
        </xdr:cNvSpPr>
      </xdr:nvSpPr>
      <xdr:spPr bwMode="auto">
        <a:xfrm>
          <a:off x="1743075" y="44853225"/>
          <a:ext cx="104775" cy="243920"/>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2069</xdr:rowOff>
    </xdr:to>
    <xdr:sp macro="" textlink="">
      <xdr:nvSpPr>
        <xdr:cNvPr id="100" name="Text Box 8">
          <a:extLst>
            <a:ext uri="{FF2B5EF4-FFF2-40B4-BE49-F238E27FC236}">
              <a16:creationId xmlns:a16="http://schemas.microsoft.com/office/drawing/2014/main" id="{00000000-0008-0000-0100-000064000000}"/>
            </a:ext>
          </a:extLst>
        </xdr:cNvPr>
        <xdr:cNvSpPr txBox="1">
          <a:spLocks noChangeArrowheads="1"/>
        </xdr:cNvSpPr>
      </xdr:nvSpPr>
      <xdr:spPr bwMode="auto">
        <a:xfrm>
          <a:off x="1743075" y="44853225"/>
          <a:ext cx="104775" cy="144945"/>
        </a:xfrm>
        <a:prstGeom prst="rect">
          <a:avLst/>
        </a:prstGeom>
        <a:noFill/>
        <a:ln w="9525">
          <a:noFill/>
          <a:miter lim="800000"/>
          <a:headEnd/>
          <a:tailEnd/>
        </a:ln>
      </xdr:spPr>
    </xdr:sp>
    <xdr:clientData/>
  </xdr:twoCellAnchor>
  <xdr:twoCellAnchor editAs="oneCell">
    <xdr:from>
      <xdr:col>1</xdr:col>
      <xdr:colOff>1257300</xdr:colOff>
      <xdr:row>502</xdr:row>
      <xdr:rowOff>0</xdr:rowOff>
    </xdr:from>
    <xdr:to>
      <xdr:col>1</xdr:col>
      <xdr:colOff>1362075</xdr:colOff>
      <xdr:row>503</xdr:row>
      <xdr:rowOff>11407</xdr:rowOff>
    </xdr:to>
    <xdr:sp macro="" textlink="">
      <xdr:nvSpPr>
        <xdr:cNvPr id="101" name="Text Box 9">
          <a:extLst>
            <a:ext uri="{FF2B5EF4-FFF2-40B4-BE49-F238E27FC236}">
              <a16:creationId xmlns:a16="http://schemas.microsoft.com/office/drawing/2014/main" id="{00000000-0008-0000-0100-000065000000}"/>
            </a:ext>
          </a:extLst>
        </xdr:cNvPr>
        <xdr:cNvSpPr txBox="1">
          <a:spLocks noChangeArrowheads="1"/>
        </xdr:cNvSpPr>
      </xdr:nvSpPr>
      <xdr:spPr bwMode="auto">
        <a:xfrm>
          <a:off x="1695450" y="44853225"/>
          <a:ext cx="104775" cy="154283"/>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504</xdr:row>
      <xdr:rowOff>17389</xdr:rowOff>
    </xdr:to>
    <xdr:sp macro="" textlink="">
      <xdr:nvSpPr>
        <xdr:cNvPr id="102" name="Text Box 8">
          <a:extLst>
            <a:ext uri="{FF2B5EF4-FFF2-40B4-BE49-F238E27FC236}">
              <a16:creationId xmlns:a16="http://schemas.microsoft.com/office/drawing/2014/main" id="{00000000-0008-0000-0100-000066000000}"/>
            </a:ext>
          </a:extLst>
        </xdr:cNvPr>
        <xdr:cNvSpPr txBox="1">
          <a:spLocks noChangeArrowheads="1"/>
        </xdr:cNvSpPr>
      </xdr:nvSpPr>
      <xdr:spPr bwMode="auto">
        <a:xfrm>
          <a:off x="1743075" y="44853225"/>
          <a:ext cx="104775" cy="303137"/>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504</xdr:row>
      <xdr:rowOff>17389</xdr:rowOff>
    </xdr:to>
    <xdr:sp macro="" textlink="">
      <xdr:nvSpPr>
        <xdr:cNvPr id="103" name="Text Box 9">
          <a:extLst>
            <a:ext uri="{FF2B5EF4-FFF2-40B4-BE49-F238E27FC236}">
              <a16:creationId xmlns:a16="http://schemas.microsoft.com/office/drawing/2014/main" id="{00000000-0008-0000-0100-000067000000}"/>
            </a:ext>
          </a:extLst>
        </xdr:cNvPr>
        <xdr:cNvSpPr txBox="1">
          <a:spLocks noChangeArrowheads="1"/>
        </xdr:cNvSpPr>
      </xdr:nvSpPr>
      <xdr:spPr bwMode="auto">
        <a:xfrm>
          <a:off x="1743075" y="44853225"/>
          <a:ext cx="104775" cy="303137"/>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504</xdr:row>
      <xdr:rowOff>7864</xdr:rowOff>
    </xdr:to>
    <xdr:sp macro="" textlink="">
      <xdr:nvSpPr>
        <xdr:cNvPr id="104" name="Text Box 8">
          <a:extLst>
            <a:ext uri="{FF2B5EF4-FFF2-40B4-BE49-F238E27FC236}">
              <a16:creationId xmlns:a16="http://schemas.microsoft.com/office/drawing/2014/main" id="{00000000-0008-0000-0100-000068000000}"/>
            </a:ext>
          </a:extLst>
        </xdr:cNvPr>
        <xdr:cNvSpPr txBox="1">
          <a:spLocks noChangeArrowheads="1"/>
        </xdr:cNvSpPr>
      </xdr:nvSpPr>
      <xdr:spPr bwMode="auto">
        <a:xfrm>
          <a:off x="1743075" y="44853225"/>
          <a:ext cx="104775" cy="293612"/>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504</xdr:row>
      <xdr:rowOff>7864</xdr:rowOff>
    </xdr:to>
    <xdr:sp macro="" textlink="">
      <xdr:nvSpPr>
        <xdr:cNvPr id="105" name="Text Box 9">
          <a:extLst>
            <a:ext uri="{FF2B5EF4-FFF2-40B4-BE49-F238E27FC236}">
              <a16:creationId xmlns:a16="http://schemas.microsoft.com/office/drawing/2014/main" id="{00000000-0008-0000-0100-000069000000}"/>
            </a:ext>
          </a:extLst>
        </xdr:cNvPr>
        <xdr:cNvSpPr txBox="1">
          <a:spLocks noChangeArrowheads="1"/>
        </xdr:cNvSpPr>
      </xdr:nvSpPr>
      <xdr:spPr bwMode="auto">
        <a:xfrm>
          <a:off x="1743075" y="44853225"/>
          <a:ext cx="104775" cy="293612"/>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504</xdr:row>
      <xdr:rowOff>80</xdr:rowOff>
    </xdr:to>
    <xdr:sp macro="" textlink="">
      <xdr:nvSpPr>
        <xdr:cNvPr id="106" name="Text Box 8">
          <a:extLst>
            <a:ext uri="{FF2B5EF4-FFF2-40B4-BE49-F238E27FC236}">
              <a16:creationId xmlns:a16="http://schemas.microsoft.com/office/drawing/2014/main" id="{00000000-0008-0000-0100-00006A000000}"/>
            </a:ext>
          </a:extLst>
        </xdr:cNvPr>
        <xdr:cNvSpPr txBox="1">
          <a:spLocks noChangeArrowheads="1"/>
        </xdr:cNvSpPr>
      </xdr:nvSpPr>
      <xdr:spPr bwMode="auto">
        <a:xfrm>
          <a:off x="1743075" y="44853225"/>
          <a:ext cx="104775" cy="272496"/>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504</xdr:row>
      <xdr:rowOff>80</xdr:rowOff>
    </xdr:to>
    <xdr:sp macro="" textlink="">
      <xdr:nvSpPr>
        <xdr:cNvPr id="107" name="Text Box 9">
          <a:extLst>
            <a:ext uri="{FF2B5EF4-FFF2-40B4-BE49-F238E27FC236}">
              <a16:creationId xmlns:a16="http://schemas.microsoft.com/office/drawing/2014/main" id="{00000000-0008-0000-0100-00006B000000}"/>
            </a:ext>
          </a:extLst>
        </xdr:cNvPr>
        <xdr:cNvSpPr txBox="1">
          <a:spLocks noChangeArrowheads="1"/>
        </xdr:cNvSpPr>
      </xdr:nvSpPr>
      <xdr:spPr bwMode="auto">
        <a:xfrm>
          <a:off x="1743075" y="44853225"/>
          <a:ext cx="104775" cy="272496"/>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120095</xdr:rowOff>
    </xdr:to>
    <xdr:sp macro="" textlink="">
      <xdr:nvSpPr>
        <xdr:cNvPr id="108" name="Text Box 8">
          <a:extLst>
            <a:ext uri="{FF2B5EF4-FFF2-40B4-BE49-F238E27FC236}">
              <a16:creationId xmlns:a16="http://schemas.microsoft.com/office/drawing/2014/main" id="{00000000-0008-0000-0100-00006C000000}"/>
            </a:ext>
          </a:extLst>
        </xdr:cNvPr>
        <xdr:cNvSpPr txBox="1">
          <a:spLocks noChangeArrowheads="1"/>
        </xdr:cNvSpPr>
      </xdr:nvSpPr>
      <xdr:spPr bwMode="auto">
        <a:xfrm>
          <a:off x="1743075" y="44853225"/>
          <a:ext cx="104775" cy="262971"/>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120095</xdr:rowOff>
    </xdr:to>
    <xdr:sp macro="" textlink="">
      <xdr:nvSpPr>
        <xdr:cNvPr id="109" name="Text Box 9">
          <a:extLst>
            <a:ext uri="{FF2B5EF4-FFF2-40B4-BE49-F238E27FC236}">
              <a16:creationId xmlns:a16="http://schemas.microsoft.com/office/drawing/2014/main" id="{00000000-0008-0000-0100-00006D000000}"/>
            </a:ext>
          </a:extLst>
        </xdr:cNvPr>
        <xdr:cNvSpPr txBox="1">
          <a:spLocks noChangeArrowheads="1"/>
        </xdr:cNvSpPr>
      </xdr:nvSpPr>
      <xdr:spPr bwMode="auto">
        <a:xfrm>
          <a:off x="1743075" y="44853225"/>
          <a:ext cx="104775" cy="262971"/>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24846</xdr:rowOff>
    </xdr:to>
    <xdr:sp macro="" textlink="">
      <xdr:nvSpPr>
        <xdr:cNvPr id="110" name="Text Box 8">
          <a:extLst>
            <a:ext uri="{FF2B5EF4-FFF2-40B4-BE49-F238E27FC236}">
              <a16:creationId xmlns:a16="http://schemas.microsoft.com/office/drawing/2014/main" id="{00000000-0008-0000-0100-00006E000000}"/>
            </a:ext>
          </a:extLst>
        </xdr:cNvPr>
        <xdr:cNvSpPr txBox="1">
          <a:spLocks noChangeArrowheads="1"/>
        </xdr:cNvSpPr>
      </xdr:nvSpPr>
      <xdr:spPr bwMode="auto">
        <a:xfrm>
          <a:off x="1743075" y="44853225"/>
          <a:ext cx="104775" cy="167722"/>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24846</xdr:rowOff>
    </xdr:to>
    <xdr:sp macro="" textlink="">
      <xdr:nvSpPr>
        <xdr:cNvPr id="111" name="Text Box 9">
          <a:extLst>
            <a:ext uri="{FF2B5EF4-FFF2-40B4-BE49-F238E27FC236}">
              <a16:creationId xmlns:a16="http://schemas.microsoft.com/office/drawing/2014/main" id="{00000000-0008-0000-0100-00006F000000}"/>
            </a:ext>
          </a:extLst>
        </xdr:cNvPr>
        <xdr:cNvSpPr txBox="1">
          <a:spLocks noChangeArrowheads="1"/>
        </xdr:cNvSpPr>
      </xdr:nvSpPr>
      <xdr:spPr bwMode="auto">
        <a:xfrm>
          <a:off x="1743075" y="44853225"/>
          <a:ext cx="104775" cy="167722"/>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110570</xdr:rowOff>
    </xdr:to>
    <xdr:sp macro="" textlink="">
      <xdr:nvSpPr>
        <xdr:cNvPr id="112" name="Text Box 8">
          <a:extLst>
            <a:ext uri="{FF2B5EF4-FFF2-40B4-BE49-F238E27FC236}">
              <a16:creationId xmlns:a16="http://schemas.microsoft.com/office/drawing/2014/main" id="{00000000-0008-0000-0100-000070000000}"/>
            </a:ext>
          </a:extLst>
        </xdr:cNvPr>
        <xdr:cNvSpPr txBox="1">
          <a:spLocks noChangeArrowheads="1"/>
        </xdr:cNvSpPr>
      </xdr:nvSpPr>
      <xdr:spPr bwMode="auto">
        <a:xfrm>
          <a:off x="1743075" y="44853225"/>
          <a:ext cx="104775" cy="253446"/>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110570</xdr:rowOff>
    </xdr:to>
    <xdr:sp macro="" textlink="">
      <xdr:nvSpPr>
        <xdr:cNvPr id="113" name="Text Box 9">
          <a:extLst>
            <a:ext uri="{FF2B5EF4-FFF2-40B4-BE49-F238E27FC236}">
              <a16:creationId xmlns:a16="http://schemas.microsoft.com/office/drawing/2014/main" id="{00000000-0008-0000-0100-000071000000}"/>
            </a:ext>
          </a:extLst>
        </xdr:cNvPr>
        <xdr:cNvSpPr txBox="1">
          <a:spLocks noChangeArrowheads="1"/>
        </xdr:cNvSpPr>
      </xdr:nvSpPr>
      <xdr:spPr bwMode="auto">
        <a:xfrm>
          <a:off x="1743075" y="44853225"/>
          <a:ext cx="104775" cy="253446"/>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101045</xdr:rowOff>
    </xdr:to>
    <xdr:sp macro="" textlink="">
      <xdr:nvSpPr>
        <xdr:cNvPr id="114" name="Text Box 8">
          <a:extLst>
            <a:ext uri="{FF2B5EF4-FFF2-40B4-BE49-F238E27FC236}">
              <a16:creationId xmlns:a16="http://schemas.microsoft.com/office/drawing/2014/main" id="{00000000-0008-0000-0100-000072000000}"/>
            </a:ext>
          </a:extLst>
        </xdr:cNvPr>
        <xdr:cNvSpPr txBox="1">
          <a:spLocks noChangeArrowheads="1"/>
        </xdr:cNvSpPr>
      </xdr:nvSpPr>
      <xdr:spPr bwMode="auto">
        <a:xfrm>
          <a:off x="1743075" y="44853225"/>
          <a:ext cx="104775" cy="243921"/>
        </a:xfrm>
        <a:prstGeom prst="rect">
          <a:avLst/>
        </a:prstGeom>
        <a:noFill/>
        <a:ln w="9525">
          <a:noFill/>
          <a:miter lim="800000"/>
          <a:headEnd/>
          <a:tailEnd/>
        </a:ln>
      </xdr:spPr>
    </xdr:sp>
    <xdr:clientData/>
  </xdr:twoCellAnchor>
  <xdr:twoCellAnchor editAs="oneCell">
    <xdr:from>
      <xdr:col>1</xdr:col>
      <xdr:colOff>1304925</xdr:colOff>
      <xdr:row>502</xdr:row>
      <xdr:rowOff>0</xdr:rowOff>
    </xdr:from>
    <xdr:to>
      <xdr:col>1</xdr:col>
      <xdr:colOff>1409700</xdr:colOff>
      <xdr:row>503</xdr:row>
      <xdr:rowOff>101045</xdr:rowOff>
    </xdr:to>
    <xdr:sp macro="" textlink="">
      <xdr:nvSpPr>
        <xdr:cNvPr id="115" name="Text Box 9">
          <a:extLst>
            <a:ext uri="{FF2B5EF4-FFF2-40B4-BE49-F238E27FC236}">
              <a16:creationId xmlns:a16="http://schemas.microsoft.com/office/drawing/2014/main" id="{00000000-0008-0000-0100-000073000000}"/>
            </a:ext>
          </a:extLst>
        </xdr:cNvPr>
        <xdr:cNvSpPr txBox="1">
          <a:spLocks noChangeArrowheads="1"/>
        </xdr:cNvSpPr>
      </xdr:nvSpPr>
      <xdr:spPr bwMode="auto">
        <a:xfrm>
          <a:off x="1743075" y="44853225"/>
          <a:ext cx="104775" cy="243921"/>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110574</xdr:rowOff>
    </xdr:to>
    <xdr:sp macro="" textlink="">
      <xdr:nvSpPr>
        <xdr:cNvPr id="116" name="Text Box 8">
          <a:extLst>
            <a:ext uri="{FF2B5EF4-FFF2-40B4-BE49-F238E27FC236}">
              <a16:creationId xmlns:a16="http://schemas.microsoft.com/office/drawing/2014/main" id="{00000000-0008-0000-0100-000074000000}"/>
            </a:ext>
          </a:extLst>
        </xdr:cNvPr>
        <xdr:cNvSpPr txBox="1">
          <a:spLocks noChangeArrowheads="1"/>
        </xdr:cNvSpPr>
      </xdr:nvSpPr>
      <xdr:spPr bwMode="auto">
        <a:xfrm>
          <a:off x="1743075" y="16992600"/>
          <a:ext cx="104775" cy="253447"/>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110574</xdr:rowOff>
    </xdr:to>
    <xdr:sp macro="" textlink="">
      <xdr:nvSpPr>
        <xdr:cNvPr id="117" name="Text Box 9">
          <a:extLst>
            <a:ext uri="{FF2B5EF4-FFF2-40B4-BE49-F238E27FC236}">
              <a16:creationId xmlns:a16="http://schemas.microsoft.com/office/drawing/2014/main" id="{00000000-0008-0000-0100-000075000000}"/>
            </a:ext>
          </a:extLst>
        </xdr:cNvPr>
        <xdr:cNvSpPr txBox="1">
          <a:spLocks noChangeArrowheads="1"/>
        </xdr:cNvSpPr>
      </xdr:nvSpPr>
      <xdr:spPr bwMode="auto">
        <a:xfrm>
          <a:off x="1743075" y="16992600"/>
          <a:ext cx="104775" cy="253447"/>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101049</xdr:rowOff>
    </xdr:to>
    <xdr:sp macro="" textlink="">
      <xdr:nvSpPr>
        <xdr:cNvPr id="118" name="Text Box 8">
          <a:extLst>
            <a:ext uri="{FF2B5EF4-FFF2-40B4-BE49-F238E27FC236}">
              <a16:creationId xmlns:a16="http://schemas.microsoft.com/office/drawing/2014/main" id="{00000000-0008-0000-0100-000076000000}"/>
            </a:ext>
          </a:extLst>
        </xdr:cNvPr>
        <xdr:cNvSpPr txBox="1">
          <a:spLocks noChangeArrowheads="1"/>
        </xdr:cNvSpPr>
      </xdr:nvSpPr>
      <xdr:spPr bwMode="auto">
        <a:xfrm>
          <a:off x="1743075" y="16992600"/>
          <a:ext cx="104775" cy="243922"/>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101049</xdr:rowOff>
    </xdr:to>
    <xdr:sp macro="" textlink="">
      <xdr:nvSpPr>
        <xdr:cNvPr id="119" name="Text Box 9">
          <a:extLst>
            <a:ext uri="{FF2B5EF4-FFF2-40B4-BE49-F238E27FC236}">
              <a16:creationId xmlns:a16="http://schemas.microsoft.com/office/drawing/2014/main" id="{00000000-0008-0000-0100-000077000000}"/>
            </a:ext>
          </a:extLst>
        </xdr:cNvPr>
        <xdr:cNvSpPr txBox="1">
          <a:spLocks noChangeArrowheads="1"/>
        </xdr:cNvSpPr>
      </xdr:nvSpPr>
      <xdr:spPr bwMode="auto">
        <a:xfrm>
          <a:off x="1743075" y="16992600"/>
          <a:ext cx="104775" cy="243922"/>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2072</xdr:rowOff>
    </xdr:to>
    <xdr:sp macro="" textlink="">
      <xdr:nvSpPr>
        <xdr:cNvPr id="120" name="Text Box 8">
          <a:extLst>
            <a:ext uri="{FF2B5EF4-FFF2-40B4-BE49-F238E27FC236}">
              <a16:creationId xmlns:a16="http://schemas.microsoft.com/office/drawing/2014/main" id="{00000000-0008-0000-0100-000078000000}"/>
            </a:ext>
          </a:extLst>
        </xdr:cNvPr>
        <xdr:cNvSpPr txBox="1">
          <a:spLocks noChangeArrowheads="1"/>
        </xdr:cNvSpPr>
      </xdr:nvSpPr>
      <xdr:spPr bwMode="auto">
        <a:xfrm>
          <a:off x="1743075" y="16992600"/>
          <a:ext cx="104775" cy="144945"/>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2072</xdr:rowOff>
    </xdr:to>
    <xdr:sp macro="" textlink="">
      <xdr:nvSpPr>
        <xdr:cNvPr id="121" name="Text Box 9">
          <a:extLst>
            <a:ext uri="{FF2B5EF4-FFF2-40B4-BE49-F238E27FC236}">
              <a16:creationId xmlns:a16="http://schemas.microsoft.com/office/drawing/2014/main" id="{00000000-0008-0000-0100-000079000000}"/>
            </a:ext>
          </a:extLst>
        </xdr:cNvPr>
        <xdr:cNvSpPr txBox="1">
          <a:spLocks noChangeArrowheads="1"/>
        </xdr:cNvSpPr>
      </xdr:nvSpPr>
      <xdr:spPr bwMode="auto">
        <a:xfrm>
          <a:off x="1743075" y="16992600"/>
          <a:ext cx="104775" cy="144945"/>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81999</xdr:rowOff>
    </xdr:to>
    <xdr:sp macro="" textlink="">
      <xdr:nvSpPr>
        <xdr:cNvPr id="122" name="Text Box 8">
          <a:extLst>
            <a:ext uri="{FF2B5EF4-FFF2-40B4-BE49-F238E27FC236}">
              <a16:creationId xmlns:a16="http://schemas.microsoft.com/office/drawing/2014/main" id="{00000000-0008-0000-0100-00007A000000}"/>
            </a:ext>
          </a:extLst>
        </xdr:cNvPr>
        <xdr:cNvSpPr txBox="1">
          <a:spLocks noChangeArrowheads="1"/>
        </xdr:cNvSpPr>
      </xdr:nvSpPr>
      <xdr:spPr bwMode="auto">
        <a:xfrm>
          <a:off x="1743075" y="16992600"/>
          <a:ext cx="104775" cy="224872"/>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81999</xdr:rowOff>
    </xdr:to>
    <xdr:sp macro="" textlink="">
      <xdr:nvSpPr>
        <xdr:cNvPr id="123" name="Text Box 9">
          <a:extLst>
            <a:ext uri="{FF2B5EF4-FFF2-40B4-BE49-F238E27FC236}">
              <a16:creationId xmlns:a16="http://schemas.microsoft.com/office/drawing/2014/main" id="{00000000-0008-0000-0100-00007B000000}"/>
            </a:ext>
          </a:extLst>
        </xdr:cNvPr>
        <xdr:cNvSpPr txBox="1">
          <a:spLocks noChangeArrowheads="1"/>
        </xdr:cNvSpPr>
      </xdr:nvSpPr>
      <xdr:spPr bwMode="auto">
        <a:xfrm>
          <a:off x="1743075" y="16992600"/>
          <a:ext cx="104775" cy="224872"/>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1986</xdr:rowOff>
    </xdr:to>
    <xdr:sp macro="" textlink="">
      <xdr:nvSpPr>
        <xdr:cNvPr id="124" name="Text Box 8">
          <a:extLst>
            <a:ext uri="{FF2B5EF4-FFF2-40B4-BE49-F238E27FC236}">
              <a16:creationId xmlns:a16="http://schemas.microsoft.com/office/drawing/2014/main" id="{00000000-0008-0000-0100-00007C000000}"/>
            </a:ext>
          </a:extLst>
        </xdr:cNvPr>
        <xdr:cNvSpPr txBox="1">
          <a:spLocks noChangeArrowheads="1"/>
        </xdr:cNvSpPr>
      </xdr:nvSpPr>
      <xdr:spPr bwMode="auto">
        <a:xfrm>
          <a:off x="1743075" y="17135475"/>
          <a:ext cx="104775" cy="282021"/>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1986</xdr:rowOff>
    </xdr:to>
    <xdr:sp macro="" textlink="">
      <xdr:nvSpPr>
        <xdr:cNvPr id="125" name="Text Box 9">
          <a:extLst>
            <a:ext uri="{FF2B5EF4-FFF2-40B4-BE49-F238E27FC236}">
              <a16:creationId xmlns:a16="http://schemas.microsoft.com/office/drawing/2014/main" id="{00000000-0008-0000-0100-00007D000000}"/>
            </a:ext>
          </a:extLst>
        </xdr:cNvPr>
        <xdr:cNvSpPr txBox="1">
          <a:spLocks noChangeArrowheads="1"/>
        </xdr:cNvSpPr>
      </xdr:nvSpPr>
      <xdr:spPr bwMode="auto">
        <a:xfrm>
          <a:off x="1743075" y="17135475"/>
          <a:ext cx="104775" cy="282021"/>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81</xdr:rowOff>
    </xdr:to>
    <xdr:sp macro="" textlink="">
      <xdr:nvSpPr>
        <xdr:cNvPr id="126" name="Text Box 8">
          <a:extLst>
            <a:ext uri="{FF2B5EF4-FFF2-40B4-BE49-F238E27FC236}">
              <a16:creationId xmlns:a16="http://schemas.microsoft.com/office/drawing/2014/main" id="{00000000-0008-0000-0100-00007E000000}"/>
            </a:ext>
          </a:extLst>
        </xdr:cNvPr>
        <xdr:cNvSpPr txBox="1">
          <a:spLocks noChangeArrowheads="1"/>
        </xdr:cNvSpPr>
      </xdr:nvSpPr>
      <xdr:spPr bwMode="auto">
        <a:xfrm>
          <a:off x="1743075" y="17135475"/>
          <a:ext cx="104775" cy="272496"/>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81</xdr:rowOff>
    </xdr:to>
    <xdr:sp macro="" textlink="">
      <xdr:nvSpPr>
        <xdr:cNvPr id="127" name="Text Box 9">
          <a:extLst>
            <a:ext uri="{FF2B5EF4-FFF2-40B4-BE49-F238E27FC236}">
              <a16:creationId xmlns:a16="http://schemas.microsoft.com/office/drawing/2014/main" id="{00000000-0008-0000-0100-00007F000000}"/>
            </a:ext>
          </a:extLst>
        </xdr:cNvPr>
        <xdr:cNvSpPr txBox="1">
          <a:spLocks noChangeArrowheads="1"/>
        </xdr:cNvSpPr>
      </xdr:nvSpPr>
      <xdr:spPr bwMode="auto">
        <a:xfrm>
          <a:off x="1743075" y="17135475"/>
          <a:ext cx="104775" cy="272496"/>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2069</xdr:rowOff>
    </xdr:to>
    <xdr:sp macro="" textlink="">
      <xdr:nvSpPr>
        <xdr:cNvPr id="128" name="Text Box 8">
          <a:extLst>
            <a:ext uri="{FF2B5EF4-FFF2-40B4-BE49-F238E27FC236}">
              <a16:creationId xmlns:a16="http://schemas.microsoft.com/office/drawing/2014/main" id="{00000000-0008-0000-0100-000080000000}"/>
            </a:ext>
          </a:extLst>
        </xdr:cNvPr>
        <xdr:cNvSpPr txBox="1">
          <a:spLocks noChangeArrowheads="1"/>
        </xdr:cNvSpPr>
      </xdr:nvSpPr>
      <xdr:spPr bwMode="auto">
        <a:xfrm>
          <a:off x="1743075" y="17278350"/>
          <a:ext cx="104775" cy="144947"/>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2069</xdr:rowOff>
    </xdr:to>
    <xdr:sp macro="" textlink="">
      <xdr:nvSpPr>
        <xdr:cNvPr id="129" name="Text Box 9">
          <a:extLst>
            <a:ext uri="{FF2B5EF4-FFF2-40B4-BE49-F238E27FC236}">
              <a16:creationId xmlns:a16="http://schemas.microsoft.com/office/drawing/2014/main" id="{00000000-0008-0000-0100-000081000000}"/>
            </a:ext>
          </a:extLst>
        </xdr:cNvPr>
        <xdr:cNvSpPr txBox="1">
          <a:spLocks noChangeArrowheads="1"/>
        </xdr:cNvSpPr>
      </xdr:nvSpPr>
      <xdr:spPr bwMode="auto">
        <a:xfrm>
          <a:off x="1743075" y="17278350"/>
          <a:ext cx="104775" cy="144947"/>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28022</xdr:rowOff>
    </xdr:to>
    <xdr:sp macro="" textlink="">
      <xdr:nvSpPr>
        <xdr:cNvPr id="130" name="Text Box 8">
          <a:extLst>
            <a:ext uri="{FF2B5EF4-FFF2-40B4-BE49-F238E27FC236}">
              <a16:creationId xmlns:a16="http://schemas.microsoft.com/office/drawing/2014/main" id="{00000000-0008-0000-0100-000082000000}"/>
            </a:ext>
          </a:extLst>
        </xdr:cNvPr>
        <xdr:cNvSpPr txBox="1">
          <a:spLocks noChangeArrowheads="1"/>
        </xdr:cNvSpPr>
      </xdr:nvSpPr>
      <xdr:spPr bwMode="auto">
        <a:xfrm>
          <a:off x="1743075" y="17135475"/>
          <a:ext cx="104775" cy="170897"/>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28022</xdr:rowOff>
    </xdr:to>
    <xdr:sp macro="" textlink="">
      <xdr:nvSpPr>
        <xdr:cNvPr id="131" name="Text Box 9">
          <a:extLst>
            <a:ext uri="{FF2B5EF4-FFF2-40B4-BE49-F238E27FC236}">
              <a16:creationId xmlns:a16="http://schemas.microsoft.com/office/drawing/2014/main" id="{00000000-0008-0000-0100-000083000000}"/>
            </a:ext>
          </a:extLst>
        </xdr:cNvPr>
        <xdr:cNvSpPr txBox="1">
          <a:spLocks noChangeArrowheads="1"/>
        </xdr:cNvSpPr>
      </xdr:nvSpPr>
      <xdr:spPr bwMode="auto">
        <a:xfrm>
          <a:off x="1743075" y="17135475"/>
          <a:ext cx="104775" cy="170897"/>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1987</xdr:rowOff>
    </xdr:to>
    <xdr:sp macro="" textlink="">
      <xdr:nvSpPr>
        <xdr:cNvPr id="132" name="Text Box 8">
          <a:extLst>
            <a:ext uri="{FF2B5EF4-FFF2-40B4-BE49-F238E27FC236}">
              <a16:creationId xmlns:a16="http://schemas.microsoft.com/office/drawing/2014/main" id="{00000000-0008-0000-0100-000084000000}"/>
            </a:ext>
          </a:extLst>
        </xdr:cNvPr>
        <xdr:cNvSpPr txBox="1">
          <a:spLocks noChangeArrowheads="1"/>
        </xdr:cNvSpPr>
      </xdr:nvSpPr>
      <xdr:spPr bwMode="auto">
        <a:xfrm>
          <a:off x="1743075" y="17135475"/>
          <a:ext cx="104775" cy="282022"/>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1987</xdr:rowOff>
    </xdr:to>
    <xdr:sp macro="" textlink="">
      <xdr:nvSpPr>
        <xdr:cNvPr id="133" name="Text Box 9">
          <a:extLst>
            <a:ext uri="{FF2B5EF4-FFF2-40B4-BE49-F238E27FC236}">
              <a16:creationId xmlns:a16="http://schemas.microsoft.com/office/drawing/2014/main" id="{00000000-0008-0000-0100-000085000000}"/>
            </a:ext>
          </a:extLst>
        </xdr:cNvPr>
        <xdr:cNvSpPr txBox="1">
          <a:spLocks noChangeArrowheads="1"/>
        </xdr:cNvSpPr>
      </xdr:nvSpPr>
      <xdr:spPr bwMode="auto">
        <a:xfrm>
          <a:off x="1743075" y="17135475"/>
          <a:ext cx="104775" cy="282022"/>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82</xdr:rowOff>
    </xdr:to>
    <xdr:sp macro="" textlink="">
      <xdr:nvSpPr>
        <xdr:cNvPr id="134" name="Text Box 8">
          <a:extLst>
            <a:ext uri="{FF2B5EF4-FFF2-40B4-BE49-F238E27FC236}">
              <a16:creationId xmlns:a16="http://schemas.microsoft.com/office/drawing/2014/main" id="{00000000-0008-0000-0100-000086000000}"/>
            </a:ext>
          </a:extLst>
        </xdr:cNvPr>
        <xdr:cNvSpPr txBox="1">
          <a:spLocks noChangeArrowheads="1"/>
        </xdr:cNvSpPr>
      </xdr:nvSpPr>
      <xdr:spPr bwMode="auto">
        <a:xfrm>
          <a:off x="1743075" y="17135475"/>
          <a:ext cx="104775" cy="272497"/>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82</xdr:rowOff>
    </xdr:to>
    <xdr:sp macro="" textlink="">
      <xdr:nvSpPr>
        <xdr:cNvPr id="135" name="Text Box 9">
          <a:extLst>
            <a:ext uri="{FF2B5EF4-FFF2-40B4-BE49-F238E27FC236}">
              <a16:creationId xmlns:a16="http://schemas.microsoft.com/office/drawing/2014/main" id="{00000000-0008-0000-0100-000087000000}"/>
            </a:ext>
          </a:extLst>
        </xdr:cNvPr>
        <xdr:cNvSpPr txBox="1">
          <a:spLocks noChangeArrowheads="1"/>
        </xdr:cNvSpPr>
      </xdr:nvSpPr>
      <xdr:spPr bwMode="auto">
        <a:xfrm>
          <a:off x="1743075" y="17135475"/>
          <a:ext cx="104775" cy="272497"/>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21119</xdr:rowOff>
    </xdr:to>
    <xdr:sp macro="" textlink="">
      <xdr:nvSpPr>
        <xdr:cNvPr id="136" name="Text Box 8">
          <a:extLst>
            <a:ext uri="{FF2B5EF4-FFF2-40B4-BE49-F238E27FC236}">
              <a16:creationId xmlns:a16="http://schemas.microsoft.com/office/drawing/2014/main" id="{00000000-0008-0000-0100-000088000000}"/>
            </a:ext>
          </a:extLst>
        </xdr:cNvPr>
        <xdr:cNvSpPr txBox="1">
          <a:spLocks noChangeArrowheads="1"/>
        </xdr:cNvSpPr>
      </xdr:nvSpPr>
      <xdr:spPr bwMode="auto">
        <a:xfrm>
          <a:off x="1743075" y="17278350"/>
          <a:ext cx="104775" cy="163997"/>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21119</xdr:rowOff>
    </xdr:to>
    <xdr:sp macro="" textlink="">
      <xdr:nvSpPr>
        <xdr:cNvPr id="137" name="Text Box 9">
          <a:extLst>
            <a:ext uri="{FF2B5EF4-FFF2-40B4-BE49-F238E27FC236}">
              <a16:creationId xmlns:a16="http://schemas.microsoft.com/office/drawing/2014/main" id="{00000000-0008-0000-0100-000089000000}"/>
            </a:ext>
          </a:extLst>
        </xdr:cNvPr>
        <xdr:cNvSpPr txBox="1">
          <a:spLocks noChangeArrowheads="1"/>
        </xdr:cNvSpPr>
      </xdr:nvSpPr>
      <xdr:spPr bwMode="auto">
        <a:xfrm>
          <a:off x="1743075" y="17278350"/>
          <a:ext cx="104775" cy="163997"/>
        </a:xfrm>
        <a:prstGeom prst="rect">
          <a:avLst/>
        </a:prstGeom>
        <a:noFill/>
        <a:ln w="9525">
          <a:noFill/>
          <a:miter lim="800000"/>
          <a:headEnd/>
          <a:tailEnd/>
        </a:ln>
      </xdr:spPr>
    </xdr:sp>
    <xdr:clientData/>
  </xdr:twoCellAnchor>
  <xdr:twoCellAnchor editAs="oneCell">
    <xdr:from>
      <xdr:col>1</xdr:col>
      <xdr:colOff>1304925</xdr:colOff>
      <xdr:row>358</xdr:row>
      <xdr:rowOff>0</xdr:rowOff>
    </xdr:from>
    <xdr:to>
      <xdr:col>1</xdr:col>
      <xdr:colOff>1409700</xdr:colOff>
      <xdr:row>359</xdr:row>
      <xdr:rowOff>110573</xdr:rowOff>
    </xdr:to>
    <xdr:sp macro="" textlink="">
      <xdr:nvSpPr>
        <xdr:cNvPr id="138" name="Text Box 8">
          <a:extLst>
            <a:ext uri="{FF2B5EF4-FFF2-40B4-BE49-F238E27FC236}">
              <a16:creationId xmlns:a16="http://schemas.microsoft.com/office/drawing/2014/main" id="{00000000-0008-0000-0100-00008A000000}"/>
            </a:ext>
          </a:extLst>
        </xdr:cNvPr>
        <xdr:cNvSpPr txBox="1">
          <a:spLocks noChangeArrowheads="1"/>
        </xdr:cNvSpPr>
      </xdr:nvSpPr>
      <xdr:spPr bwMode="auto">
        <a:xfrm>
          <a:off x="1743075" y="24279225"/>
          <a:ext cx="104775" cy="253450"/>
        </a:xfrm>
        <a:prstGeom prst="rect">
          <a:avLst/>
        </a:prstGeom>
        <a:noFill/>
        <a:ln w="9525">
          <a:noFill/>
          <a:miter lim="800000"/>
          <a:headEnd/>
          <a:tailEnd/>
        </a:ln>
      </xdr:spPr>
    </xdr:sp>
    <xdr:clientData/>
  </xdr:twoCellAnchor>
  <xdr:twoCellAnchor editAs="oneCell">
    <xdr:from>
      <xdr:col>1</xdr:col>
      <xdr:colOff>1304925</xdr:colOff>
      <xdr:row>358</xdr:row>
      <xdr:rowOff>0</xdr:rowOff>
    </xdr:from>
    <xdr:to>
      <xdr:col>1</xdr:col>
      <xdr:colOff>1409700</xdr:colOff>
      <xdr:row>359</xdr:row>
      <xdr:rowOff>110573</xdr:rowOff>
    </xdr:to>
    <xdr:sp macro="" textlink="">
      <xdr:nvSpPr>
        <xdr:cNvPr id="139" name="Text Box 9">
          <a:extLst>
            <a:ext uri="{FF2B5EF4-FFF2-40B4-BE49-F238E27FC236}">
              <a16:creationId xmlns:a16="http://schemas.microsoft.com/office/drawing/2014/main" id="{00000000-0008-0000-0100-00008B000000}"/>
            </a:ext>
          </a:extLst>
        </xdr:cNvPr>
        <xdr:cNvSpPr txBox="1">
          <a:spLocks noChangeArrowheads="1"/>
        </xdr:cNvSpPr>
      </xdr:nvSpPr>
      <xdr:spPr bwMode="auto">
        <a:xfrm>
          <a:off x="1743075" y="24279225"/>
          <a:ext cx="104775" cy="253450"/>
        </a:xfrm>
        <a:prstGeom prst="rect">
          <a:avLst/>
        </a:prstGeom>
        <a:noFill/>
        <a:ln w="9525">
          <a:noFill/>
          <a:miter lim="800000"/>
          <a:headEnd/>
          <a:tailEnd/>
        </a:ln>
      </xdr:spPr>
    </xdr:sp>
    <xdr:clientData/>
  </xdr:twoCellAnchor>
  <xdr:twoCellAnchor editAs="oneCell">
    <xdr:from>
      <xdr:col>1</xdr:col>
      <xdr:colOff>1304925</xdr:colOff>
      <xdr:row>358</xdr:row>
      <xdr:rowOff>0</xdr:rowOff>
    </xdr:from>
    <xdr:to>
      <xdr:col>1</xdr:col>
      <xdr:colOff>1409700</xdr:colOff>
      <xdr:row>359</xdr:row>
      <xdr:rowOff>101048</xdr:rowOff>
    </xdr:to>
    <xdr:sp macro="" textlink="">
      <xdr:nvSpPr>
        <xdr:cNvPr id="140" name="Text Box 8">
          <a:extLst>
            <a:ext uri="{FF2B5EF4-FFF2-40B4-BE49-F238E27FC236}">
              <a16:creationId xmlns:a16="http://schemas.microsoft.com/office/drawing/2014/main" id="{00000000-0008-0000-0100-00008C000000}"/>
            </a:ext>
          </a:extLst>
        </xdr:cNvPr>
        <xdr:cNvSpPr txBox="1">
          <a:spLocks noChangeArrowheads="1"/>
        </xdr:cNvSpPr>
      </xdr:nvSpPr>
      <xdr:spPr bwMode="auto">
        <a:xfrm>
          <a:off x="1743075" y="24279225"/>
          <a:ext cx="104775" cy="243925"/>
        </a:xfrm>
        <a:prstGeom prst="rect">
          <a:avLst/>
        </a:prstGeom>
        <a:noFill/>
        <a:ln w="9525">
          <a:noFill/>
          <a:miter lim="800000"/>
          <a:headEnd/>
          <a:tailEnd/>
        </a:ln>
      </xdr:spPr>
    </xdr:sp>
    <xdr:clientData/>
  </xdr:twoCellAnchor>
  <xdr:twoCellAnchor editAs="oneCell">
    <xdr:from>
      <xdr:col>1</xdr:col>
      <xdr:colOff>1304925</xdr:colOff>
      <xdr:row>358</xdr:row>
      <xdr:rowOff>0</xdr:rowOff>
    </xdr:from>
    <xdr:to>
      <xdr:col>1</xdr:col>
      <xdr:colOff>1409700</xdr:colOff>
      <xdr:row>359</xdr:row>
      <xdr:rowOff>101048</xdr:rowOff>
    </xdr:to>
    <xdr:sp macro="" textlink="">
      <xdr:nvSpPr>
        <xdr:cNvPr id="141" name="Text Box 9">
          <a:extLst>
            <a:ext uri="{FF2B5EF4-FFF2-40B4-BE49-F238E27FC236}">
              <a16:creationId xmlns:a16="http://schemas.microsoft.com/office/drawing/2014/main" id="{00000000-0008-0000-0100-00008D000000}"/>
            </a:ext>
          </a:extLst>
        </xdr:cNvPr>
        <xdr:cNvSpPr txBox="1">
          <a:spLocks noChangeArrowheads="1"/>
        </xdr:cNvSpPr>
      </xdr:nvSpPr>
      <xdr:spPr bwMode="auto">
        <a:xfrm>
          <a:off x="1743075" y="24279225"/>
          <a:ext cx="104775" cy="243925"/>
        </a:xfrm>
        <a:prstGeom prst="rect">
          <a:avLst/>
        </a:prstGeom>
        <a:noFill/>
        <a:ln w="9525">
          <a:noFill/>
          <a:miter lim="800000"/>
          <a:headEnd/>
          <a:tailEnd/>
        </a:ln>
      </xdr:spPr>
    </xdr:sp>
    <xdr:clientData/>
  </xdr:twoCellAnchor>
  <xdr:twoCellAnchor editAs="oneCell">
    <xdr:from>
      <xdr:col>1</xdr:col>
      <xdr:colOff>1304925</xdr:colOff>
      <xdr:row>358</xdr:row>
      <xdr:rowOff>0</xdr:rowOff>
    </xdr:from>
    <xdr:to>
      <xdr:col>1</xdr:col>
      <xdr:colOff>1409700</xdr:colOff>
      <xdr:row>359</xdr:row>
      <xdr:rowOff>2069</xdr:rowOff>
    </xdr:to>
    <xdr:sp macro="" textlink="">
      <xdr:nvSpPr>
        <xdr:cNvPr id="142" name="Text Box 8">
          <a:extLst>
            <a:ext uri="{FF2B5EF4-FFF2-40B4-BE49-F238E27FC236}">
              <a16:creationId xmlns:a16="http://schemas.microsoft.com/office/drawing/2014/main" id="{00000000-0008-0000-0100-00008E000000}"/>
            </a:ext>
          </a:extLst>
        </xdr:cNvPr>
        <xdr:cNvSpPr txBox="1">
          <a:spLocks noChangeArrowheads="1"/>
        </xdr:cNvSpPr>
      </xdr:nvSpPr>
      <xdr:spPr bwMode="auto">
        <a:xfrm>
          <a:off x="1743075" y="24279225"/>
          <a:ext cx="104775" cy="144946"/>
        </a:xfrm>
        <a:prstGeom prst="rect">
          <a:avLst/>
        </a:prstGeom>
        <a:noFill/>
        <a:ln w="9525">
          <a:noFill/>
          <a:miter lim="800000"/>
          <a:headEnd/>
          <a:tailEnd/>
        </a:ln>
      </xdr:spPr>
    </xdr:sp>
    <xdr:clientData/>
  </xdr:twoCellAnchor>
  <xdr:twoCellAnchor editAs="oneCell">
    <xdr:from>
      <xdr:col>1</xdr:col>
      <xdr:colOff>1304925</xdr:colOff>
      <xdr:row>358</xdr:row>
      <xdr:rowOff>0</xdr:rowOff>
    </xdr:from>
    <xdr:to>
      <xdr:col>1</xdr:col>
      <xdr:colOff>1409700</xdr:colOff>
      <xdr:row>359</xdr:row>
      <xdr:rowOff>2069</xdr:rowOff>
    </xdr:to>
    <xdr:sp macro="" textlink="">
      <xdr:nvSpPr>
        <xdr:cNvPr id="143" name="Text Box 9">
          <a:extLst>
            <a:ext uri="{FF2B5EF4-FFF2-40B4-BE49-F238E27FC236}">
              <a16:creationId xmlns:a16="http://schemas.microsoft.com/office/drawing/2014/main" id="{00000000-0008-0000-0100-00008F000000}"/>
            </a:ext>
          </a:extLst>
        </xdr:cNvPr>
        <xdr:cNvSpPr txBox="1">
          <a:spLocks noChangeArrowheads="1"/>
        </xdr:cNvSpPr>
      </xdr:nvSpPr>
      <xdr:spPr bwMode="auto">
        <a:xfrm>
          <a:off x="1743075" y="24279225"/>
          <a:ext cx="104775" cy="144946"/>
        </a:xfrm>
        <a:prstGeom prst="rect">
          <a:avLst/>
        </a:prstGeom>
        <a:noFill/>
        <a:ln w="9525">
          <a:noFill/>
          <a:miter lim="800000"/>
          <a:headEnd/>
          <a:tailEnd/>
        </a:ln>
      </xdr:spPr>
    </xdr:sp>
    <xdr:clientData/>
  </xdr:twoCellAnchor>
  <xdr:twoCellAnchor editAs="oneCell">
    <xdr:from>
      <xdr:col>1</xdr:col>
      <xdr:colOff>1304925</xdr:colOff>
      <xdr:row>358</xdr:row>
      <xdr:rowOff>0</xdr:rowOff>
    </xdr:from>
    <xdr:to>
      <xdr:col>1</xdr:col>
      <xdr:colOff>1409700</xdr:colOff>
      <xdr:row>359</xdr:row>
      <xdr:rowOff>81998</xdr:rowOff>
    </xdr:to>
    <xdr:sp macro="" textlink="">
      <xdr:nvSpPr>
        <xdr:cNvPr id="144" name="Text Box 8">
          <a:extLst>
            <a:ext uri="{FF2B5EF4-FFF2-40B4-BE49-F238E27FC236}">
              <a16:creationId xmlns:a16="http://schemas.microsoft.com/office/drawing/2014/main" id="{00000000-0008-0000-0100-000090000000}"/>
            </a:ext>
          </a:extLst>
        </xdr:cNvPr>
        <xdr:cNvSpPr txBox="1">
          <a:spLocks noChangeArrowheads="1"/>
        </xdr:cNvSpPr>
      </xdr:nvSpPr>
      <xdr:spPr bwMode="auto">
        <a:xfrm>
          <a:off x="1743075" y="24279225"/>
          <a:ext cx="104775" cy="224875"/>
        </a:xfrm>
        <a:prstGeom prst="rect">
          <a:avLst/>
        </a:prstGeom>
        <a:noFill/>
        <a:ln w="9525">
          <a:noFill/>
          <a:miter lim="800000"/>
          <a:headEnd/>
          <a:tailEnd/>
        </a:ln>
      </xdr:spPr>
    </xdr:sp>
    <xdr:clientData/>
  </xdr:twoCellAnchor>
  <xdr:twoCellAnchor editAs="oneCell">
    <xdr:from>
      <xdr:col>1</xdr:col>
      <xdr:colOff>1304925</xdr:colOff>
      <xdr:row>358</xdr:row>
      <xdr:rowOff>0</xdr:rowOff>
    </xdr:from>
    <xdr:to>
      <xdr:col>1</xdr:col>
      <xdr:colOff>1409700</xdr:colOff>
      <xdr:row>359</xdr:row>
      <xdr:rowOff>81998</xdr:rowOff>
    </xdr:to>
    <xdr:sp macro="" textlink="">
      <xdr:nvSpPr>
        <xdr:cNvPr id="145" name="Text Box 9">
          <a:extLst>
            <a:ext uri="{FF2B5EF4-FFF2-40B4-BE49-F238E27FC236}">
              <a16:creationId xmlns:a16="http://schemas.microsoft.com/office/drawing/2014/main" id="{00000000-0008-0000-0100-000091000000}"/>
            </a:ext>
          </a:extLst>
        </xdr:cNvPr>
        <xdr:cNvSpPr txBox="1">
          <a:spLocks noChangeArrowheads="1"/>
        </xdr:cNvSpPr>
      </xdr:nvSpPr>
      <xdr:spPr bwMode="auto">
        <a:xfrm>
          <a:off x="1743075" y="24279225"/>
          <a:ext cx="104775" cy="224875"/>
        </a:xfrm>
        <a:prstGeom prst="rect">
          <a:avLst/>
        </a:prstGeom>
        <a:noFill/>
        <a:ln w="9525">
          <a:noFill/>
          <a:miter lim="800000"/>
          <a:headEnd/>
          <a:tailEnd/>
        </a:ln>
      </xdr:spPr>
    </xdr:sp>
    <xdr:clientData/>
  </xdr:twoCellAnchor>
  <xdr:twoCellAnchor editAs="oneCell">
    <xdr:from>
      <xdr:col>1</xdr:col>
      <xdr:colOff>1304925</xdr:colOff>
      <xdr:row>374</xdr:row>
      <xdr:rowOff>0</xdr:rowOff>
    </xdr:from>
    <xdr:to>
      <xdr:col>1</xdr:col>
      <xdr:colOff>1409700</xdr:colOff>
      <xdr:row>376</xdr:row>
      <xdr:rowOff>1982</xdr:rowOff>
    </xdr:to>
    <xdr:sp macro="" textlink="">
      <xdr:nvSpPr>
        <xdr:cNvPr id="146" name="Text Box 8">
          <a:extLst>
            <a:ext uri="{FF2B5EF4-FFF2-40B4-BE49-F238E27FC236}">
              <a16:creationId xmlns:a16="http://schemas.microsoft.com/office/drawing/2014/main" id="{00000000-0008-0000-0100-000092000000}"/>
            </a:ext>
          </a:extLst>
        </xdr:cNvPr>
        <xdr:cNvSpPr txBox="1">
          <a:spLocks noChangeArrowheads="1"/>
        </xdr:cNvSpPr>
      </xdr:nvSpPr>
      <xdr:spPr bwMode="auto">
        <a:xfrm>
          <a:off x="1743075" y="26565225"/>
          <a:ext cx="104775" cy="282017"/>
        </a:xfrm>
        <a:prstGeom prst="rect">
          <a:avLst/>
        </a:prstGeom>
        <a:noFill/>
        <a:ln w="9525">
          <a:noFill/>
          <a:miter lim="800000"/>
          <a:headEnd/>
          <a:tailEnd/>
        </a:ln>
      </xdr:spPr>
    </xdr:sp>
    <xdr:clientData/>
  </xdr:twoCellAnchor>
  <xdr:twoCellAnchor editAs="oneCell">
    <xdr:from>
      <xdr:col>1</xdr:col>
      <xdr:colOff>1304925</xdr:colOff>
      <xdr:row>374</xdr:row>
      <xdr:rowOff>0</xdr:rowOff>
    </xdr:from>
    <xdr:to>
      <xdr:col>1</xdr:col>
      <xdr:colOff>1409700</xdr:colOff>
      <xdr:row>376</xdr:row>
      <xdr:rowOff>1982</xdr:rowOff>
    </xdr:to>
    <xdr:sp macro="" textlink="">
      <xdr:nvSpPr>
        <xdr:cNvPr id="147" name="Text Box 9">
          <a:extLst>
            <a:ext uri="{FF2B5EF4-FFF2-40B4-BE49-F238E27FC236}">
              <a16:creationId xmlns:a16="http://schemas.microsoft.com/office/drawing/2014/main" id="{00000000-0008-0000-0100-000093000000}"/>
            </a:ext>
          </a:extLst>
        </xdr:cNvPr>
        <xdr:cNvSpPr txBox="1">
          <a:spLocks noChangeArrowheads="1"/>
        </xdr:cNvSpPr>
      </xdr:nvSpPr>
      <xdr:spPr bwMode="auto">
        <a:xfrm>
          <a:off x="1743075" y="26565225"/>
          <a:ext cx="104775" cy="282017"/>
        </a:xfrm>
        <a:prstGeom prst="rect">
          <a:avLst/>
        </a:prstGeom>
        <a:noFill/>
        <a:ln w="9525">
          <a:noFill/>
          <a:miter lim="800000"/>
          <a:headEnd/>
          <a:tailEnd/>
        </a:ln>
      </xdr:spPr>
    </xdr:sp>
    <xdr:clientData/>
  </xdr:twoCellAnchor>
  <xdr:twoCellAnchor editAs="oneCell">
    <xdr:from>
      <xdr:col>1</xdr:col>
      <xdr:colOff>1304925</xdr:colOff>
      <xdr:row>374</xdr:row>
      <xdr:rowOff>0</xdr:rowOff>
    </xdr:from>
    <xdr:to>
      <xdr:col>1</xdr:col>
      <xdr:colOff>1409700</xdr:colOff>
      <xdr:row>376</xdr:row>
      <xdr:rowOff>77</xdr:rowOff>
    </xdr:to>
    <xdr:sp macro="" textlink="">
      <xdr:nvSpPr>
        <xdr:cNvPr id="148" name="Text Box 8">
          <a:extLst>
            <a:ext uri="{FF2B5EF4-FFF2-40B4-BE49-F238E27FC236}">
              <a16:creationId xmlns:a16="http://schemas.microsoft.com/office/drawing/2014/main" id="{00000000-0008-0000-0100-000094000000}"/>
            </a:ext>
          </a:extLst>
        </xdr:cNvPr>
        <xdr:cNvSpPr txBox="1">
          <a:spLocks noChangeArrowheads="1"/>
        </xdr:cNvSpPr>
      </xdr:nvSpPr>
      <xdr:spPr bwMode="auto">
        <a:xfrm>
          <a:off x="1743075" y="26565225"/>
          <a:ext cx="104775" cy="272492"/>
        </a:xfrm>
        <a:prstGeom prst="rect">
          <a:avLst/>
        </a:prstGeom>
        <a:noFill/>
        <a:ln w="9525">
          <a:noFill/>
          <a:miter lim="800000"/>
          <a:headEnd/>
          <a:tailEnd/>
        </a:ln>
      </xdr:spPr>
    </xdr:sp>
    <xdr:clientData/>
  </xdr:twoCellAnchor>
  <xdr:twoCellAnchor editAs="oneCell">
    <xdr:from>
      <xdr:col>1</xdr:col>
      <xdr:colOff>1304925</xdr:colOff>
      <xdr:row>374</xdr:row>
      <xdr:rowOff>0</xdr:rowOff>
    </xdr:from>
    <xdr:to>
      <xdr:col>1</xdr:col>
      <xdr:colOff>1409700</xdr:colOff>
      <xdr:row>376</xdr:row>
      <xdr:rowOff>77</xdr:rowOff>
    </xdr:to>
    <xdr:sp macro="" textlink="">
      <xdr:nvSpPr>
        <xdr:cNvPr id="149" name="Text Box 9">
          <a:extLst>
            <a:ext uri="{FF2B5EF4-FFF2-40B4-BE49-F238E27FC236}">
              <a16:creationId xmlns:a16="http://schemas.microsoft.com/office/drawing/2014/main" id="{00000000-0008-0000-0100-000095000000}"/>
            </a:ext>
          </a:extLst>
        </xdr:cNvPr>
        <xdr:cNvSpPr txBox="1">
          <a:spLocks noChangeArrowheads="1"/>
        </xdr:cNvSpPr>
      </xdr:nvSpPr>
      <xdr:spPr bwMode="auto">
        <a:xfrm>
          <a:off x="1743075" y="26565225"/>
          <a:ext cx="104775" cy="272492"/>
        </a:xfrm>
        <a:prstGeom prst="rect">
          <a:avLst/>
        </a:prstGeom>
        <a:noFill/>
        <a:ln w="9525">
          <a:noFill/>
          <a:miter lim="800000"/>
          <a:headEnd/>
          <a:tailEnd/>
        </a:ln>
      </xdr:spPr>
    </xdr:sp>
    <xdr:clientData/>
  </xdr:twoCellAnchor>
  <xdr:twoCellAnchor editAs="oneCell">
    <xdr:from>
      <xdr:col>1</xdr:col>
      <xdr:colOff>1304925</xdr:colOff>
      <xdr:row>375</xdr:row>
      <xdr:rowOff>0</xdr:rowOff>
    </xdr:from>
    <xdr:to>
      <xdr:col>1</xdr:col>
      <xdr:colOff>1409700</xdr:colOff>
      <xdr:row>376</xdr:row>
      <xdr:rowOff>2071</xdr:rowOff>
    </xdr:to>
    <xdr:sp macro="" textlink="">
      <xdr:nvSpPr>
        <xdr:cNvPr id="150" name="Text Box 8">
          <a:extLst>
            <a:ext uri="{FF2B5EF4-FFF2-40B4-BE49-F238E27FC236}">
              <a16:creationId xmlns:a16="http://schemas.microsoft.com/office/drawing/2014/main" id="{00000000-0008-0000-0100-000096000000}"/>
            </a:ext>
          </a:extLst>
        </xdr:cNvPr>
        <xdr:cNvSpPr txBox="1">
          <a:spLocks noChangeArrowheads="1"/>
        </xdr:cNvSpPr>
      </xdr:nvSpPr>
      <xdr:spPr bwMode="auto">
        <a:xfrm>
          <a:off x="1743075" y="26708100"/>
          <a:ext cx="104775" cy="144947"/>
        </a:xfrm>
        <a:prstGeom prst="rect">
          <a:avLst/>
        </a:prstGeom>
        <a:noFill/>
        <a:ln w="9525">
          <a:noFill/>
          <a:miter lim="800000"/>
          <a:headEnd/>
          <a:tailEnd/>
        </a:ln>
      </xdr:spPr>
    </xdr:sp>
    <xdr:clientData/>
  </xdr:twoCellAnchor>
  <xdr:twoCellAnchor editAs="oneCell">
    <xdr:from>
      <xdr:col>1</xdr:col>
      <xdr:colOff>1304925</xdr:colOff>
      <xdr:row>375</xdr:row>
      <xdr:rowOff>0</xdr:rowOff>
    </xdr:from>
    <xdr:to>
      <xdr:col>1</xdr:col>
      <xdr:colOff>1409700</xdr:colOff>
      <xdr:row>376</xdr:row>
      <xdr:rowOff>2071</xdr:rowOff>
    </xdr:to>
    <xdr:sp macro="" textlink="">
      <xdr:nvSpPr>
        <xdr:cNvPr id="151" name="Text Box 9">
          <a:extLst>
            <a:ext uri="{FF2B5EF4-FFF2-40B4-BE49-F238E27FC236}">
              <a16:creationId xmlns:a16="http://schemas.microsoft.com/office/drawing/2014/main" id="{00000000-0008-0000-0100-000097000000}"/>
            </a:ext>
          </a:extLst>
        </xdr:cNvPr>
        <xdr:cNvSpPr txBox="1">
          <a:spLocks noChangeArrowheads="1"/>
        </xdr:cNvSpPr>
      </xdr:nvSpPr>
      <xdr:spPr bwMode="auto">
        <a:xfrm>
          <a:off x="1743075" y="26708100"/>
          <a:ext cx="104775" cy="144947"/>
        </a:xfrm>
        <a:prstGeom prst="rect">
          <a:avLst/>
        </a:prstGeom>
        <a:noFill/>
        <a:ln w="9525">
          <a:noFill/>
          <a:miter lim="800000"/>
          <a:headEnd/>
          <a:tailEnd/>
        </a:ln>
      </xdr:spPr>
    </xdr:sp>
    <xdr:clientData/>
  </xdr:twoCellAnchor>
  <xdr:twoCellAnchor editAs="oneCell">
    <xdr:from>
      <xdr:col>1</xdr:col>
      <xdr:colOff>1304925</xdr:colOff>
      <xdr:row>374</xdr:row>
      <xdr:rowOff>0</xdr:rowOff>
    </xdr:from>
    <xdr:to>
      <xdr:col>1</xdr:col>
      <xdr:colOff>1409700</xdr:colOff>
      <xdr:row>375</xdr:row>
      <xdr:rowOff>28018</xdr:rowOff>
    </xdr:to>
    <xdr:sp macro="" textlink="">
      <xdr:nvSpPr>
        <xdr:cNvPr id="152" name="Text Box 8">
          <a:extLst>
            <a:ext uri="{FF2B5EF4-FFF2-40B4-BE49-F238E27FC236}">
              <a16:creationId xmlns:a16="http://schemas.microsoft.com/office/drawing/2014/main" id="{00000000-0008-0000-0100-000098000000}"/>
            </a:ext>
          </a:extLst>
        </xdr:cNvPr>
        <xdr:cNvSpPr txBox="1">
          <a:spLocks noChangeArrowheads="1"/>
        </xdr:cNvSpPr>
      </xdr:nvSpPr>
      <xdr:spPr bwMode="auto">
        <a:xfrm>
          <a:off x="1743075" y="26565225"/>
          <a:ext cx="104775" cy="170893"/>
        </a:xfrm>
        <a:prstGeom prst="rect">
          <a:avLst/>
        </a:prstGeom>
        <a:noFill/>
        <a:ln w="9525">
          <a:noFill/>
          <a:miter lim="800000"/>
          <a:headEnd/>
          <a:tailEnd/>
        </a:ln>
      </xdr:spPr>
    </xdr:sp>
    <xdr:clientData/>
  </xdr:twoCellAnchor>
  <xdr:twoCellAnchor editAs="oneCell">
    <xdr:from>
      <xdr:col>1</xdr:col>
      <xdr:colOff>1304925</xdr:colOff>
      <xdr:row>374</xdr:row>
      <xdr:rowOff>0</xdr:rowOff>
    </xdr:from>
    <xdr:to>
      <xdr:col>1</xdr:col>
      <xdr:colOff>1409700</xdr:colOff>
      <xdr:row>375</xdr:row>
      <xdr:rowOff>28018</xdr:rowOff>
    </xdr:to>
    <xdr:sp macro="" textlink="">
      <xdr:nvSpPr>
        <xdr:cNvPr id="153" name="Text Box 9">
          <a:extLst>
            <a:ext uri="{FF2B5EF4-FFF2-40B4-BE49-F238E27FC236}">
              <a16:creationId xmlns:a16="http://schemas.microsoft.com/office/drawing/2014/main" id="{00000000-0008-0000-0100-000099000000}"/>
            </a:ext>
          </a:extLst>
        </xdr:cNvPr>
        <xdr:cNvSpPr txBox="1">
          <a:spLocks noChangeArrowheads="1"/>
        </xdr:cNvSpPr>
      </xdr:nvSpPr>
      <xdr:spPr bwMode="auto">
        <a:xfrm>
          <a:off x="1743075" y="26565225"/>
          <a:ext cx="104775" cy="170893"/>
        </a:xfrm>
        <a:prstGeom prst="rect">
          <a:avLst/>
        </a:prstGeom>
        <a:noFill/>
        <a:ln w="9525">
          <a:noFill/>
          <a:miter lim="800000"/>
          <a:headEnd/>
          <a:tailEnd/>
        </a:ln>
      </xdr:spPr>
    </xdr:sp>
    <xdr:clientData/>
  </xdr:twoCellAnchor>
  <xdr:twoCellAnchor editAs="oneCell">
    <xdr:from>
      <xdr:col>1</xdr:col>
      <xdr:colOff>1304925</xdr:colOff>
      <xdr:row>374</xdr:row>
      <xdr:rowOff>0</xdr:rowOff>
    </xdr:from>
    <xdr:to>
      <xdr:col>1</xdr:col>
      <xdr:colOff>1409700</xdr:colOff>
      <xdr:row>376</xdr:row>
      <xdr:rowOff>1983</xdr:rowOff>
    </xdr:to>
    <xdr:sp macro="" textlink="">
      <xdr:nvSpPr>
        <xdr:cNvPr id="154" name="Text Box 8">
          <a:extLst>
            <a:ext uri="{FF2B5EF4-FFF2-40B4-BE49-F238E27FC236}">
              <a16:creationId xmlns:a16="http://schemas.microsoft.com/office/drawing/2014/main" id="{00000000-0008-0000-0100-00009A000000}"/>
            </a:ext>
          </a:extLst>
        </xdr:cNvPr>
        <xdr:cNvSpPr txBox="1">
          <a:spLocks noChangeArrowheads="1"/>
        </xdr:cNvSpPr>
      </xdr:nvSpPr>
      <xdr:spPr bwMode="auto">
        <a:xfrm>
          <a:off x="1743075" y="26565225"/>
          <a:ext cx="104775" cy="282018"/>
        </a:xfrm>
        <a:prstGeom prst="rect">
          <a:avLst/>
        </a:prstGeom>
        <a:noFill/>
        <a:ln w="9525">
          <a:noFill/>
          <a:miter lim="800000"/>
          <a:headEnd/>
          <a:tailEnd/>
        </a:ln>
      </xdr:spPr>
    </xdr:sp>
    <xdr:clientData/>
  </xdr:twoCellAnchor>
  <xdr:twoCellAnchor editAs="oneCell">
    <xdr:from>
      <xdr:col>1</xdr:col>
      <xdr:colOff>1304925</xdr:colOff>
      <xdr:row>374</xdr:row>
      <xdr:rowOff>0</xdr:rowOff>
    </xdr:from>
    <xdr:to>
      <xdr:col>1</xdr:col>
      <xdr:colOff>1409700</xdr:colOff>
      <xdr:row>376</xdr:row>
      <xdr:rowOff>1983</xdr:rowOff>
    </xdr:to>
    <xdr:sp macro="" textlink="">
      <xdr:nvSpPr>
        <xdr:cNvPr id="155" name="Text Box 9">
          <a:extLst>
            <a:ext uri="{FF2B5EF4-FFF2-40B4-BE49-F238E27FC236}">
              <a16:creationId xmlns:a16="http://schemas.microsoft.com/office/drawing/2014/main" id="{00000000-0008-0000-0100-00009B000000}"/>
            </a:ext>
          </a:extLst>
        </xdr:cNvPr>
        <xdr:cNvSpPr txBox="1">
          <a:spLocks noChangeArrowheads="1"/>
        </xdr:cNvSpPr>
      </xdr:nvSpPr>
      <xdr:spPr bwMode="auto">
        <a:xfrm>
          <a:off x="1743075" y="26565225"/>
          <a:ext cx="104775" cy="282018"/>
        </a:xfrm>
        <a:prstGeom prst="rect">
          <a:avLst/>
        </a:prstGeom>
        <a:noFill/>
        <a:ln w="9525">
          <a:noFill/>
          <a:miter lim="800000"/>
          <a:headEnd/>
          <a:tailEnd/>
        </a:ln>
      </xdr:spPr>
    </xdr:sp>
    <xdr:clientData/>
  </xdr:twoCellAnchor>
  <xdr:twoCellAnchor editAs="oneCell">
    <xdr:from>
      <xdr:col>1</xdr:col>
      <xdr:colOff>1304925</xdr:colOff>
      <xdr:row>374</xdr:row>
      <xdr:rowOff>0</xdr:rowOff>
    </xdr:from>
    <xdr:to>
      <xdr:col>1</xdr:col>
      <xdr:colOff>1409700</xdr:colOff>
      <xdr:row>376</xdr:row>
      <xdr:rowOff>78</xdr:rowOff>
    </xdr:to>
    <xdr:sp macro="" textlink="">
      <xdr:nvSpPr>
        <xdr:cNvPr id="156" name="Text Box 8">
          <a:extLst>
            <a:ext uri="{FF2B5EF4-FFF2-40B4-BE49-F238E27FC236}">
              <a16:creationId xmlns:a16="http://schemas.microsoft.com/office/drawing/2014/main" id="{00000000-0008-0000-0100-00009C000000}"/>
            </a:ext>
          </a:extLst>
        </xdr:cNvPr>
        <xdr:cNvSpPr txBox="1">
          <a:spLocks noChangeArrowheads="1"/>
        </xdr:cNvSpPr>
      </xdr:nvSpPr>
      <xdr:spPr bwMode="auto">
        <a:xfrm>
          <a:off x="1743075" y="26565225"/>
          <a:ext cx="104775" cy="272493"/>
        </a:xfrm>
        <a:prstGeom prst="rect">
          <a:avLst/>
        </a:prstGeom>
        <a:noFill/>
        <a:ln w="9525">
          <a:noFill/>
          <a:miter lim="800000"/>
          <a:headEnd/>
          <a:tailEnd/>
        </a:ln>
      </xdr:spPr>
    </xdr:sp>
    <xdr:clientData/>
  </xdr:twoCellAnchor>
  <xdr:twoCellAnchor editAs="oneCell">
    <xdr:from>
      <xdr:col>1</xdr:col>
      <xdr:colOff>1304925</xdr:colOff>
      <xdr:row>374</xdr:row>
      <xdr:rowOff>0</xdr:rowOff>
    </xdr:from>
    <xdr:to>
      <xdr:col>1</xdr:col>
      <xdr:colOff>1409700</xdr:colOff>
      <xdr:row>376</xdr:row>
      <xdr:rowOff>78</xdr:rowOff>
    </xdr:to>
    <xdr:sp macro="" textlink="">
      <xdr:nvSpPr>
        <xdr:cNvPr id="157" name="Text Box 9">
          <a:extLst>
            <a:ext uri="{FF2B5EF4-FFF2-40B4-BE49-F238E27FC236}">
              <a16:creationId xmlns:a16="http://schemas.microsoft.com/office/drawing/2014/main" id="{00000000-0008-0000-0100-00009D000000}"/>
            </a:ext>
          </a:extLst>
        </xdr:cNvPr>
        <xdr:cNvSpPr txBox="1">
          <a:spLocks noChangeArrowheads="1"/>
        </xdr:cNvSpPr>
      </xdr:nvSpPr>
      <xdr:spPr bwMode="auto">
        <a:xfrm>
          <a:off x="1743075" y="26565225"/>
          <a:ext cx="104775" cy="272493"/>
        </a:xfrm>
        <a:prstGeom prst="rect">
          <a:avLst/>
        </a:prstGeom>
        <a:noFill/>
        <a:ln w="9525">
          <a:noFill/>
          <a:miter lim="800000"/>
          <a:headEnd/>
          <a:tailEnd/>
        </a:ln>
      </xdr:spPr>
    </xdr:sp>
    <xdr:clientData/>
  </xdr:twoCellAnchor>
  <xdr:twoCellAnchor editAs="oneCell">
    <xdr:from>
      <xdr:col>1</xdr:col>
      <xdr:colOff>1304925</xdr:colOff>
      <xdr:row>375</xdr:row>
      <xdr:rowOff>0</xdr:rowOff>
    </xdr:from>
    <xdr:to>
      <xdr:col>1</xdr:col>
      <xdr:colOff>1409700</xdr:colOff>
      <xdr:row>376</xdr:row>
      <xdr:rowOff>21121</xdr:rowOff>
    </xdr:to>
    <xdr:sp macro="" textlink="">
      <xdr:nvSpPr>
        <xdr:cNvPr id="158" name="Text Box 8">
          <a:extLst>
            <a:ext uri="{FF2B5EF4-FFF2-40B4-BE49-F238E27FC236}">
              <a16:creationId xmlns:a16="http://schemas.microsoft.com/office/drawing/2014/main" id="{00000000-0008-0000-0100-00009E000000}"/>
            </a:ext>
          </a:extLst>
        </xdr:cNvPr>
        <xdr:cNvSpPr txBox="1">
          <a:spLocks noChangeArrowheads="1"/>
        </xdr:cNvSpPr>
      </xdr:nvSpPr>
      <xdr:spPr bwMode="auto">
        <a:xfrm>
          <a:off x="1743075" y="26708100"/>
          <a:ext cx="104775" cy="163997"/>
        </a:xfrm>
        <a:prstGeom prst="rect">
          <a:avLst/>
        </a:prstGeom>
        <a:noFill/>
        <a:ln w="9525">
          <a:noFill/>
          <a:miter lim="800000"/>
          <a:headEnd/>
          <a:tailEnd/>
        </a:ln>
      </xdr:spPr>
    </xdr:sp>
    <xdr:clientData/>
  </xdr:twoCellAnchor>
  <xdr:twoCellAnchor editAs="oneCell">
    <xdr:from>
      <xdr:col>1</xdr:col>
      <xdr:colOff>1304925</xdr:colOff>
      <xdr:row>375</xdr:row>
      <xdr:rowOff>0</xdr:rowOff>
    </xdr:from>
    <xdr:to>
      <xdr:col>1</xdr:col>
      <xdr:colOff>1409700</xdr:colOff>
      <xdr:row>376</xdr:row>
      <xdr:rowOff>21121</xdr:rowOff>
    </xdr:to>
    <xdr:sp macro="" textlink="">
      <xdr:nvSpPr>
        <xdr:cNvPr id="159" name="Text Box 9">
          <a:extLst>
            <a:ext uri="{FF2B5EF4-FFF2-40B4-BE49-F238E27FC236}">
              <a16:creationId xmlns:a16="http://schemas.microsoft.com/office/drawing/2014/main" id="{00000000-0008-0000-0100-00009F000000}"/>
            </a:ext>
          </a:extLst>
        </xdr:cNvPr>
        <xdr:cNvSpPr txBox="1">
          <a:spLocks noChangeArrowheads="1"/>
        </xdr:cNvSpPr>
      </xdr:nvSpPr>
      <xdr:spPr bwMode="auto">
        <a:xfrm>
          <a:off x="1743075" y="26708100"/>
          <a:ext cx="104775" cy="163997"/>
        </a:xfrm>
        <a:prstGeom prst="rect">
          <a:avLst/>
        </a:prstGeom>
        <a:noFill/>
        <a:ln w="9525">
          <a:noFill/>
          <a:miter lim="800000"/>
          <a:headEnd/>
          <a:tailEnd/>
        </a:ln>
      </xdr:spPr>
    </xdr:sp>
    <xdr:clientData/>
  </xdr:twoCellAnchor>
  <xdr:twoCellAnchor editAs="oneCell">
    <xdr:from>
      <xdr:col>1</xdr:col>
      <xdr:colOff>1304925</xdr:colOff>
      <xdr:row>349</xdr:row>
      <xdr:rowOff>0</xdr:rowOff>
    </xdr:from>
    <xdr:to>
      <xdr:col>1</xdr:col>
      <xdr:colOff>1409700</xdr:colOff>
      <xdr:row>350</xdr:row>
      <xdr:rowOff>85725</xdr:rowOff>
    </xdr:to>
    <xdr:sp macro="" textlink="">
      <xdr:nvSpPr>
        <xdr:cNvPr id="160" name="Text Box 8">
          <a:extLst>
            <a:ext uri="{FF2B5EF4-FFF2-40B4-BE49-F238E27FC236}">
              <a16:creationId xmlns:a16="http://schemas.microsoft.com/office/drawing/2014/main" id="{00000000-0008-0000-0100-0000A0000000}"/>
            </a:ext>
          </a:extLst>
        </xdr:cNvPr>
        <xdr:cNvSpPr txBox="1">
          <a:spLocks noChangeArrowheads="1"/>
        </xdr:cNvSpPr>
      </xdr:nvSpPr>
      <xdr:spPr bwMode="auto">
        <a:xfrm>
          <a:off x="1743075" y="13077825"/>
          <a:ext cx="104775" cy="247651"/>
        </a:xfrm>
        <a:prstGeom prst="rect">
          <a:avLst/>
        </a:prstGeom>
        <a:noFill/>
        <a:ln w="9525">
          <a:noFill/>
          <a:miter lim="800000"/>
          <a:headEnd/>
          <a:tailEnd/>
        </a:ln>
      </xdr:spPr>
    </xdr:sp>
    <xdr:clientData/>
  </xdr:twoCellAnchor>
  <xdr:twoCellAnchor editAs="oneCell">
    <xdr:from>
      <xdr:col>1</xdr:col>
      <xdr:colOff>1304925</xdr:colOff>
      <xdr:row>349</xdr:row>
      <xdr:rowOff>0</xdr:rowOff>
    </xdr:from>
    <xdr:to>
      <xdr:col>1</xdr:col>
      <xdr:colOff>1409700</xdr:colOff>
      <xdr:row>350</xdr:row>
      <xdr:rowOff>85725</xdr:rowOff>
    </xdr:to>
    <xdr:sp macro="" textlink="">
      <xdr:nvSpPr>
        <xdr:cNvPr id="161" name="Text Box 9">
          <a:extLst>
            <a:ext uri="{FF2B5EF4-FFF2-40B4-BE49-F238E27FC236}">
              <a16:creationId xmlns:a16="http://schemas.microsoft.com/office/drawing/2014/main" id="{00000000-0008-0000-0100-0000A1000000}"/>
            </a:ext>
          </a:extLst>
        </xdr:cNvPr>
        <xdr:cNvSpPr txBox="1">
          <a:spLocks noChangeArrowheads="1"/>
        </xdr:cNvSpPr>
      </xdr:nvSpPr>
      <xdr:spPr bwMode="auto">
        <a:xfrm>
          <a:off x="1743075" y="13077825"/>
          <a:ext cx="104775" cy="247651"/>
        </a:xfrm>
        <a:prstGeom prst="rect">
          <a:avLst/>
        </a:prstGeom>
        <a:noFill/>
        <a:ln w="9525">
          <a:noFill/>
          <a:miter lim="800000"/>
          <a:headEnd/>
          <a:tailEnd/>
        </a:ln>
      </xdr:spPr>
    </xdr:sp>
    <xdr:clientData/>
  </xdr:twoCellAnchor>
  <xdr:twoCellAnchor editAs="oneCell">
    <xdr:from>
      <xdr:col>1</xdr:col>
      <xdr:colOff>1304925</xdr:colOff>
      <xdr:row>349</xdr:row>
      <xdr:rowOff>0</xdr:rowOff>
    </xdr:from>
    <xdr:to>
      <xdr:col>1</xdr:col>
      <xdr:colOff>1409700</xdr:colOff>
      <xdr:row>350</xdr:row>
      <xdr:rowOff>76200</xdr:rowOff>
    </xdr:to>
    <xdr:sp macro="" textlink="">
      <xdr:nvSpPr>
        <xdr:cNvPr id="162" name="Text Box 8">
          <a:extLst>
            <a:ext uri="{FF2B5EF4-FFF2-40B4-BE49-F238E27FC236}">
              <a16:creationId xmlns:a16="http://schemas.microsoft.com/office/drawing/2014/main" id="{00000000-0008-0000-0100-0000A2000000}"/>
            </a:ext>
          </a:extLst>
        </xdr:cNvPr>
        <xdr:cNvSpPr txBox="1">
          <a:spLocks noChangeArrowheads="1"/>
        </xdr:cNvSpPr>
      </xdr:nvSpPr>
      <xdr:spPr bwMode="auto">
        <a:xfrm>
          <a:off x="1743075" y="13077825"/>
          <a:ext cx="104775" cy="238126"/>
        </a:xfrm>
        <a:prstGeom prst="rect">
          <a:avLst/>
        </a:prstGeom>
        <a:noFill/>
        <a:ln w="9525">
          <a:noFill/>
          <a:miter lim="800000"/>
          <a:headEnd/>
          <a:tailEnd/>
        </a:ln>
      </xdr:spPr>
    </xdr:sp>
    <xdr:clientData/>
  </xdr:twoCellAnchor>
  <xdr:twoCellAnchor editAs="oneCell">
    <xdr:from>
      <xdr:col>1</xdr:col>
      <xdr:colOff>1304925</xdr:colOff>
      <xdr:row>349</xdr:row>
      <xdr:rowOff>0</xdr:rowOff>
    </xdr:from>
    <xdr:to>
      <xdr:col>1</xdr:col>
      <xdr:colOff>1409700</xdr:colOff>
      <xdr:row>350</xdr:row>
      <xdr:rowOff>76200</xdr:rowOff>
    </xdr:to>
    <xdr:sp macro="" textlink="">
      <xdr:nvSpPr>
        <xdr:cNvPr id="163" name="Text Box 9">
          <a:extLst>
            <a:ext uri="{FF2B5EF4-FFF2-40B4-BE49-F238E27FC236}">
              <a16:creationId xmlns:a16="http://schemas.microsoft.com/office/drawing/2014/main" id="{00000000-0008-0000-0100-0000A3000000}"/>
            </a:ext>
          </a:extLst>
        </xdr:cNvPr>
        <xdr:cNvSpPr txBox="1">
          <a:spLocks noChangeArrowheads="1"/>
        </xdr:cNvSpPr>
      </xdr:nvSpPr>
      <xdr:spPr bwMode="auto">
        <a:xfrm>
          <a:off x="1743075" y="13077825"/>
          <a:ext cx="104775" cy="238126"/>
        </a:xfrm>
        <a:prstGeom prst="rect">
          <a:avLst/>
        </a:prstGeom>
        <a:noFill/>
        <a:ln w="9525">
          <a:noFill/>
          <a:miter lim="800000"/>
          <a:headEnd/>
          <a:tailEnd/>
        </a:ln>
      </xdr:spPr>
    </xdr:sp>
    <xdr:clientData/>
  </xdr:twoCellAnchor>
  <xdr:twoCellAnchor editAs="oneCell">
    <xdr:from>
      <xdr:col>1</xdr:col>
      <xdr:colOff>1304925</xdr:colOff>
      <xdr:row>349</xdr:row>
      <xdr:rowOff>0</xdr:rowOff>
    </xdr:from>
    <xdr:to>
      <xdr:col>1</xdr:col>
      <xdr:colOff>1409700</xdr:colOff>
      <xdr:row>349</xdr:row>
      <xdr:rowOff>142875</xdr:rowOff>
    </xdr:to>
    <xdr:sp macro="" textlink="">
      <xdr:nvSpPr>
        <xdr:cNvPr id="164" name="Text Box 8">
          <a:extLst>
            <a:ext uri="{FF2B5EF4-FFF2-40B4-BE49-F238E27FC236}">
              <a16:creationId xmlns:a16="http://schemas.microsoft.com/office/drawing/2014/main" id="{00000000-0008-0000-0100-0000A4000000}"/>
            </a:ext>
          </a:extLst>
        </xdr:cNvPr>
        <xdr:cNvSpPr txBox="1">
          <a:spLocks noChangeArrowheads="1"/>
        </xdr:cNvSpPr>
      </xdr:nvSpPr>
      <xdr:spPr bwMode="auto">
        <a:xfrm>
          <a:off x="1743075" y="13077825"/>
          <a:ext cx="104775" cy="142875"/>
        </a:xfrm>
        <a:prstGeom prst="rect">
          <a:avLst/>
        </a:prstGeom>
        <a:noFill/>
        <a:ln w="9525">
          <a:noFill/>
          <a:miter lim="800000"/>
          <a:headEnd/>
          <a:tailEnd/>
        </a:ln>
      </xdr:spPr>
    </xdr:sp>
    <xdr:clientData/>
  </xdr:twoCellAnchor>
  <xdr:twoCellAnchor editAs="oneCell">
    <xdr:from>
      <xdr:col>1</xdr:col>
      <xdr:colOff>1304925</xdr:colOff>
      <xdr:row>349</xdr:row>
      <xdr:rowOff>0</xdr:rowOff>
    </xdr:from>
    <xdr:to>
      <xdr:col>1</xdr:col>
      <xdr:colOff>1409700</xdr:colOff>
      <xdr:row>349</xdr:row>
      <xdr:rowOff>142875</xdr:rowOff>
    </xdr:to>
    <xdr:sp macro="" textlink="">
      <xdr:nvSpPr>
        <xdr:cNvPr id="165" name="Text Box 9">
          <a:extLst>
            <a:ext uri="{FF2B5EF4-FFF2-40B4-BE49-F238E27FC236}">
              <a16:creationId xmlns:a16="http://schemas.microsoft.com/office/drawing/2014/main" id="{00000000-0008-0000-0100-0000A5000000}"/>
            </a:ext>
          </a:extLst>
        </xdr:cNvPr>
        <xdr:cNvSpPr txBox="1">
          <a:spLocks noChangeArrowheads="1"/>
        </xdr:cNvSpPr>
      </xdr:nvSpPr>
      <xdr:spPr bwMode="auto">
        <a:xfrm>
          <a:off x="1743075" y="13077825"/>
          <a:ext cx="104775" cy="142875"/>
        </a:xfrm>
        <a:prstGeom prst="rect">
          <a:avLst/>
        </a:prstGeom>
        <a:noFill/>
        <a:ln w="9525">
          <a:noFill/>
          <a:miter lim="800000"/>
          <a:headEnd/>
          <a:tailEnd/>
        </a:ln>
      </xdr:spPr>
    </xdr:sp>
    <xdr:clientData/>
  </xdr:twoCellAnchor>
  <xdr:twoCellAnchor editAs="oneCell">
    <xdr:from>
      <xdr:col>1</xdr:col>
      <xdr:colOff>1304925</xdr:colOff>
      <xdr:row>349</xdr:row>
      <xdr:rowOff>0</xdr:rowOff>
    </xdr:from>
    <xdr:to>
      <xdr:col>1</xdr:col>
      <xdr:colOff>1409700</xdr:colOff>
      <xdr:row>350</xdr:row>
      <xdr:rowOff>57150</xdr:rowOff>
    </xdr:to>
    <xdr:sp macro="" textlink="">
      <xdr:nvSpPr>
        <xdr:cNvPr id="166" name="Text Box 8">
          <a:extLst>
            <a:ext uri="{FF2B5EF4-FFF2-40B4-BE49-F238E27FC236}">
              <a16:creationId xmlns:a16="http://schemas.microsoft.com/office/drawing/2014/main" id="{00000000-0008-0000-0100-0000A6000000}"/>
            </a:ext>
          </a:extLst>
        </xdr:cNvPr>
        <xdr:cNvSpPr txBox="1">
          <a:spLocks noChangeArrowheads="1"/>
        </xdr:cNvSpPr>
      </xdr:nvSpPr>
      <xdr:spPr bwMode="auto">
        <a:xfrm>
          <a:off x="1743075" y="13077825"/>
          <a:ext cx="104775" cy="219076"/>
        </a:xfrm>
        <a:prstGeom prst="rect">
          <a:avLst/>
        </a:prstGeom>
        <a:noFill/>
        <a:ln w="9525">
          <a:noFill/>
          <a:miter lim="800000"/>
          <a:headEnd/>
          <a:tailEnd/>
        </a:ln>
      </xdr:spPr>
    </xdr:sp>
    <xdr:clientData/>
  </xdr:twoCellAnchor>
  <xdr:twoCellAnchor editAs="oneCell">
    <xdr:from>
      <xdr:col>1</xdr:col>
      <xdr:colOff>1304925</xdr:colOff>
      <xdr:row>349</xdr:row>
      <xdr:rowOff>0</xdr:rowOff>
    </xdr:from>
    <xdr:to>
      <xdr:col>1</xdr:col>
      <xdr:colOff>1409700</xdr:colOff>
      <xdr:row>350</xdr:row>
      <xdr:rowOff>57150</xdr:rowOff>
    </xdr:to>
    <xdr:sp macro="" textlink="">
      <xdr:nvSpPr>
        <xdr:cNvPr id="167" name="Text Box 9">
          <a:extLst>
            <a:ext uri="{FF2B5EF4-FFF2-40B4-BE49-F238E27FC236}">
              <a16:creationId xmlns:a16="http://schemas.microsoft.com/office/drawing/2014/main" id="{00000000-0008-0000-0100-0000A7000000}"/>
            </a:ext>
          </a:extLst>
        </xdr:cNvPr>
        <xdr:cNvSpPr txBox="1">
          <a:spLocks noChangeArrowheads="1"/>
        </xdr:cNvSpPr>
      </xdr:nvSpPr>
      <xdr:spPr bwMode="auto">
        <a:xfrm>
          <a:off x="1743075" y="13077825"/>
          <a:ext cx="104775" cy="219076"/>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22852</xdr:rowOff>
    </xdr:to>
    <xdr:sp macro="" textlink="">
      <xdr:nvSpPr>
        <xdr:cNvPr id="172" name="Text Box 8">
          <a:extLst>
            <a:ext uri="{FF2B5EF4-FFF2-40B4-BE49-F238E27FC236}">
              <a16:creationId xmlns:a16="http://schemas.microsoft.com/office/drawing/2014/main" id="{00000000-0008-0000-0100-0000AC000000}"/>
            </a:ext>
          </a:extLst>
        </xdr:cNvPr>
        <xdr:cNvSpPr txBox="1">
          <a:spLocks noChangeArrowheads="1"/>
        </xdr:cNvSpPr>
      </xdr:nvSpPr>
      <xdr:spPr bwMode="auto">
        <a:xfrm>
          <a:off x="1743075" y="15640050"/>
          <a:ext cx="104775" cy="276219"/>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22852</xdr:rowOff>
    </xdr:to>
    <xdr:sp macro="" textlink="">
      <xdr:nvSpPr>
        <xdr:cNvPr id="173" name="Text Box 9">
          <a:extLst>
            <a:ext uri="{FF2B5EF4-FFF2-40B4-BE49-F238E27FC236}">
              <a16:creationId xmlns:a16="http://schemas.microsoft.com/office/drawing/2014/main" id="{00000000-0008-0000-0100-0000AD000000}"/>
            </a:ext>
          </a:extLst>
        </xdr:cNvPr>
        <xdr:cNvSpPr txBox="1">
          <a:spLocks noChangeArrowheads="1"/>
        </xdr:cNvSpPr>
      </xdr:nvSpPr>
      <xdr:spPr bwMode="auto">
        <a:xfrm>
          <a:off x="1743075" y="15640050"/>
          <a:ext cx="104775" cy="276219"/>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13327</xdr:rowOff>
    </xdr:to>
    <xdr:sp macro="" textlink="">
      <xdr:nvSpPr>
        <xdr:cNvPr id="174" name="Text Box 8">
          <a:extLst>
            <a:ext uri="{FF2B5EF4-FFF2-40B4-BE49-F238E27FC236}">
              <a16:creationId xmlns:a16="http://schemas.microsoft.com/office/drawing/2014/main" id="{00000000-0008-0000-0100-0000AE000000}"/>
            </a:ext>
          </a:extLst>
        </xdr:cNvPr>
        <xdr:cNvSpPr txBox="1">
          <a:spLocks noChangeArrowheads="1"/>
        </xdr:cNvSpPr>
      </xdr:nvSpPr>
      <xdr:spPr bwMode="auto">
        <a:xfrm>
          <a:off x="1743075" y="15640050"/>
          <a:ext cx="104775" cy="266694"/>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13327</xdr:rowOff>
    </xdr:to>
    <xdr:sp macro="" textlink="">
      <xdr:nvSpPr>
        <xdr:cNvPr id="175" name="Text Box 9">
          <a:extLst>
            <a:ext uri="{FF2B5EF4-FFF2-40B4-BE49-F238E27FC236}">
              <a16:creationId xmlns:a16="http://schemas.microsoft.com/office/drawing/2014/main" id="{00000000-0008-0000-0100-0000AF000000}"/>
            </a:ext>
          </a:extLst>
        </xdr:cNvPr>
        <xdr:cNvSpPr txBox="1">
          <a:spLocks noChangeArrowheads="1"/>
        </xdr:cNvSpPr>
      </xdr:nvSpPr>
      <xdr:spPr bwMode="auto">
        <a:xfrm>
          <a:off x="1743075" y="15640050"/>
          <a:ext cx="104775" cy="266694"/>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13335</xdr:rowOff>
    </xdr:to>
    <xdr:sp macro="" textlink="">
      <xdr:nvSpPr>
        <xdr:cNvPr id="176" name="Text Box 8">
          <a:extLst>
            <a:ext uri="{FF2B5EF4-FFF2-40B4-BE49-F238E27FC236}">
              <a16:creationId xmlns:a16="http://schemas.microsoft.com/office/drawing/2014/main" id="{00000000-0008-0000-0100-0000B0000000}"/>
            </a:ext>
          </a:extLst>
        </xdr:cNvPr>
        <xdr:cNvSpPr txBox="1">
          <a:spLocks noChangeArrowheads="1"/>
        </xdr:cNvSpPr>
      </xdr:nvSpPr>
      <xdr:spPr bwMode="auto">
        <a:xfrm>
          <a:off x="1743075" y="15801975"/>
          <a:ext cx="104775" cy="142875"/>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13335</xdr:rowOff>
    </xdr:to>
    <xdr:sp macro="" textlink="">
      <xdr:nvSpPr>
        <xdr:cNvPr id="177" name="Text Box 9">
          <a:extLst>
            <a:ext uri="{FF2B5EF4-FFF2-40B4-BE49-F238E27FC236}">
              <a16:creationId xmlns:a16="http://schemas.microsoft.com/office/drawing/2014/main" id="{00000000-0008-0000-0100-0000B1000000}"/>
            </a:ext>
          </a:extLst>
        </xdr:cNvPr>
        <xdr:cNvSpPr txBox="1">
          <a:spLocks noChangeArrowheads="1"/>
        </xdr:cNvSpPr>
      </xdr:nvSpPr>
      <xdr:spPr bwMode="auto">
        <a:xfrm>
          <a:off x="1743075" y="15801975"/>
          <a:ext cx="104775" cy="142875"/>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41268</xdr:rowOff>
    </xdr:to>
    <xdr:sp macro="" textlink="">
      <xdr:nvSpPr>
        <xdr:cNvPr id="178" name="Text Box 8">
          <a:extLst>
            <a:ext uri="{FF2B5EF4-FFF2-40B4-BE49-F238E27FC236}">
              <a16:creationId xmlns:a16="http://schemas.microsoft.com/office/drawing/2014/main" id="{00000000-0008-0000-0100-0000B2000000}"/>
            </a:ext>
          </a:extLst>
        </xdr:cNvPr>
        <xdr:cNvSpPr txBox="1">
          <a:spLocks noChangeArrowheads="1"/>
        </xdr:cNvSpPr>
      </xdr:nvSpPr>
      <xdr:spPr bwMode="auto">
        <a:xfrm>
          <a:off x="1743075" y="15640050"/>
          <a:ext cx="104775" cy="165095"/>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41268</xdr:rowOff>
    </xdr:to>
    <xdr:sp macro="" textlink="">
      <xdr:nvSpPr>
        <xdr:cNvPr id="179" name="Text Box 9">
          <a:extLst>
            <a:ext uri="{FF2B5EF4-FFF2-40B4-BE49-F238E27FC236}">
              <a16:creationId xmlns:a16="http://schemas.microsoft.com/office/drawing/2014/main" id="{00000000-0008-0000-0100-0000B3000000}"/>
            </a:ext>
          </a:extLst>
        </xdr:cNvPr>
        <xdr:cNvSpPr txBox="1">
          <a:spLocks noChangeArrowheads="1"/>
        </xdr:cNvSpPr>
      </xdr:nvSpPr>
      <xdr:spPr bwMode="auto">
        <a:xfrm>
          <a:off x="1743075" y="15640050"/>
          <a:ext cx="104775" cy="165095"/>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22853</xdr:rowOff>
    </xdr:to>
    <xdr:sp macro="" textlink="">
      <xdr:nvSpPr>
        <xdr:cNvPr id="180" name="Text Box 8">
          <a:extLst>
            <a:ext uri="{FF2B5EF4-FFF2-40B4-BE49-F238E27FC236}">
              <a16:creationId xmlns:a16="http://schemas.microsoft.com/office/drawing/2014/main" id="{00000000-0008-0000-0100-0000B4000000}"/>
            </a:ext>
          </a:extLst>
        </xdr:cNvPr>
        <xdr:cNvSpPr txBox="1">
          <a:spLocks noChangeArrowheads="1"/>
        </xdr:cNvSpPr>
      </xdr:nvSpPr>
      <xdr:spPr bwMode="auto">
        <a:xfrm>
          <a:off x="1743075" y="15640050"/>
          <a:ext cx="104775" cy="276220"/>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22853</xdr:rowOff>
    </xdr:to>
    <xdr:sp macro="" textlink="">
      <xdr:nvSpPr>
        <xdr:cNvPr id="181" name="Text Box 9">
          <a:extLst>
            <a:ext uri="{FF2B5EF4-FFF2-40B4-BE49-F238E27FC236}">
              <a16:creationId xmlns:a16="http://schemas.microsoft.com/office/drawing/2014/main" id="{00000000-0008-0000-0100-0000B5000000}"/>
            </a:ext>
          </a:extLst>
        </xdr:cNvPr>
        <xdr:cNvSpPr txBox="1">
          <a:spLocks noChangeArrowheads="1"/>
        </xdr:cNvSpPr>
      </xdr:nvSpPr>
      <xdr:spPr bwMode="auto">
        <a:xfrm>
          <a:off x="1743075" y="15640050"/>
          <a:ext cx="104775" cy="276220"/>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13328</xdr:rowOff>
    </xdr:to>
    <xdr:sp macro="" textlink="">
      <xdr:nvSpPr>
        <xdr:cNvPr id="182" name="Text Box 8">
          <a:extLst>
            <a:ext uri="{FF2B5EF4-FFF2-40B4-BE49-F238E27FC236}">
              <a16:creationId xmlns:a16="http://schemas.microsoft.com/office/drawing/2014/main" id="{00000000-0008-0000-0100-0000B6000000}"/>
            </a:ext>
          </a:extLst>
        </xdr:cNvPr>
        <xdr:cNvSpPr txBox="1">
          <a:spLocks noChangeArrowheads="1"/>
        </xdr:cNvSpPr>
      </xdr:nvSpPr>
      <xdr:spPr bwMode="auto">
        <a:xfrm>
          <a:off x="1743075" y="15640050"/>
          <a:ext cx="104775" cy="266695"/>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352</xdr:row>
      <xdr:rowOff>13328</xdr:rowOff>
    </xdr:to>
    <xdr:sp macro="" textlink="">
      <xdr:nvSpPr>
        <xdr:cNvPr id="183" name="Text Box 9">
          <a:extLst>
            <a:ext uri="{FF2B5EF4-FFF2-40B4-BE49-F238E27FC236}">
              <a16:creationId xmlns:a16="http://schemas.microsoft.com/office/drawing/2014/main" id="{00000000-0008-0000-0100-0000B7000000}"/>
            </a:ext>
          </a:extLst>
        </xdr:cNvPr>
        <xdr:cNvSpPr txBox="1">
          <a:spLocks noChangeArrowheads="1"/>
        </xdr:cNvSpPr>
      </xdr:nvSpPr>
      <xdr:spPr bwMode="auto">
        <a:xfrm>
          <a:off x="1743075" y="15640050"/>
          <a:ext cx="104775" cy="266695"/>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32385</xdr:rowOff>
    </xdr:to>
    <xdr:sp macro="" textlink="">
      <xdr:nvSpPr>
        <xdr:cNvPr id="184" name="Text Box 8">
          <a:extLst>
            <a:ext uri="{FF2B5EF4-FFF2-40B4-BE49-F238E27FC236}">
              <a16:creationId xmlns:a16="http://schemas.microsoft.com/office/drawing/2014/main" id="{00000000-0008-0000-0100-0000B8000000}"/>
            </a:ext>
          </a:extLst>
        </xdr:cNvPr>
        <xdr:cNvSpPr txBox="1">
          <a:spLocks noChangeArrowheads="1"/>
        </xdr:cNvSpPr>
      </xdr:nvSpPr>
      <xdr:spPr bwMode="auto">
        <a:xfrm>
          <a:off x="1743075" y="15801975"/>
          <a:ext cx="104775" cy="161925"/>
        </a:xfrm>
        <a:prstGeom prst="rect">
          <a:avLst/>
        </a:prstGeom>
        <a:noFill/>
        <a:ln w="9525">
          <a:noFill/>
          <a:miter lim="800000"/>
          <a:headEnd/>
          <a:tailEnd/>
        </a:ln>
      </xdr:spPr>
    </xdr:sp>
    <xdr:clientData/>
  </xdr:twoCellAnchor>
  <xdr:twoCellAnchor editAs="oneCell">
    <xdr:from>
      <xdr:col>1</xdr:col>
      <xdr:colOff>1304925</xdr:colOff>
      <xdr:row>350</xdr:row>
      <xdr:rowOff>0</xdr:rowOff>
    </xdr:from>
    <xdr:to>
      <xdr:col>1</xdr:col>
      <xdr:colOff>1409700</xdr:colOff>
      <xdr:row>351</xdr:row>
      <xdr:rowOff>32385</xdr:rowOff>
    </xdr:to>
    <xdr:sp macro="" textlink="">
      <xdr:nvSpPr>
        <xdr:cNvPr id="185" name="Text Box 9">
          <a:extLst>
            <a:ext uri="{FF2B5EF4-FFF2-40B4-BE49-F238E27FC236}">
              <a16:creationId xmlns:a16="http://schemas.microsoft.com/office/drawing/2014/main" id="{00000000-0008-0000-0100-0000B9000000}"/>
            </a:ext>
          </a:extLst>
        </xdr:cNvPr>
        <xdr:cNvSpPr txBox="1">
          <a:spLocks noChangeArrowheads="1"/>
        </xdr:cNvSpPr>
      </xdr:nvSpPr>
      <xdr:spPr bwMode="auto">
        <a:xfrm>
          <a:off x="1743075" y="15801975"/>
          <a:ext cx="104775" cy="161925"/>
        </a:xfrm>
        <a:prstGeom prst="rect">
          <a:avLst/>
        </a:prstGeom>
        <a:noFill/>
        <a:ln w="9525">
          <a:noFill/>
          <a:miter lim="800000"/>
          <a:headEnd/>
          <a:tailEnd/>
        </a:ln>
      </xdr:spPr>
    </xdr:sp>
    <xdr:clientData/>
  </xdr:twoCellAnchor>
  <xdr:oneCellAnchor>
    <xdr:from>
      <xdr:col>1</xdr:col>
      <xdr:colOff>1295400</xdr:colOff>
      <xdr:row>236</xdr:row>
      <xdr:rowOff>0</xdr:rowOff>
    </xdr:from>
    <xdr:ext cx="95250" cy="323850"/>
    <xdr:sp macro="" textlink="">
      <xdr:nvSpPr>
        <xdr:cNvPr id="187" name="Text Box 15">
          <a:extLst>
            <a:ext uri="{FF2B5EF4-FFF2-40B4-BE49-F238E27FC236}">
              <a16:creationId xmlns:a16="http://schemas.microsoft.com/office/drawing/2014/main" id="{00000000-0008-0000-0100-0000BB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88" name="Text Box 15">
          <a:extLst>
            <a:ext uri="{FF2B5EF4-FFF2-40B4-BE49-F238E27FC236}">
              <a16:creationId xmlns:a16="http://schemas.microsoft.com/office/drawing/2014/main" id="{00000000-0008-0000-0100-0000BC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89" name="Text Box 15">
          <a:extLst>
            <a:ext uri="{FF2B5EF4-FFF2-40B4-BE49-F238E27FC236}">
              <a16:creationId xmlns:a16="http://schemas.microsoft.com/office/drawing/2014/main" id="{00000000-0008-0000-0100-0000BD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90" name="Text Box 15">
          <a:extLst>
            <a:ext uri="{FF2B5EF4-FFF2-40B4-BE49-F238E27FC236}">
              <a16:creationId xmlns:a16="http://schemas.microsoft.com/office/drawing/2014/main" id="{00000000-0008-0000-0100-0000BE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91" name="Text Box 15">
          <a:extLst>
            <a:ext uri="{FF2B5EF4-FFF2-40B4-BE49-F238E27FC236}">
              <a16:creationId xmlns:a16="http://schemas.microsoft.com/office/drawing/2014/main" id="{00000000-0008-0000-0100-0000BF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92" name="Text Box 15">
          <a:extLst>
            <a:ext uri="{FF2B5EF4-FFF2-40B4-BE49-F238E27FC236}">
              <a16:creationId xmlns:a16="http://schemas.microsoft.com/office/drawing/2014/main" id="{00000000-0008-0000-0100-0000C0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93" name="Text Box 15">
          <a:extLst>
            <a:ext uri="{FF2B5EF4-FFF2-40B4-BE49-F238E27FC236}">
              <a16:creationId xmlns:a16="http://schemas.microsoft.com/office/drawing/2014/main" id="{00000000-0008-0000-0100-0000C1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94" name="Text Box 15">
          <a:extLst>
            <a:ext uri="{FF2B5EF4-FFF2-40B4-BE49-F238E27FC236}">
              <a16:creationId xmlns:a16="http://schemas.microsoft.com/office/drawing/2014/main" id="{00000000-0008-0000-0100-0000C2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95" name="Text Box 15">
          <a:extLst>
            <a:ext uri="{FF2B5EF4-FFF2-40B4-BE49-F238E27FC236}">
              <a16:creationId xmlns:a16="http://schemas.microsoft.com/office/drawing/2014/main" id="{00000000-0008-0000-0100-0000C3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96" name="Text Box 15">
          <a:extLst>
            <a:ext uri="{FF2B5EF4-FFF2-40B4-BE49-F238E27FC236}">
              <a16:creationId xmlns:a16="http://schemas.microsoft.com/office/drawing/2014/main" id="{00000000-0008-0000-0100-0000C4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97" name="Text Box 15">
          <a:extLst>
            <a:ext uri="{FF2B5EF4-FFF2-40B4-BE49-F238E27FC236}">
              <a16:creationId xmlns:a16="http://schemas.microsoft.com/office/drawing/2014/main" id="{00000000-0008-0000-0100-0000C5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1295400</xdr:colOff>
      <xdr:row>236</xdr:row>
      <xdr:rowOff>0</xdr:rowOff>
    </xdr:from>
    <xdr:ext cx="95250" cy="323850"/>
    <xdr:sp macro="" textlink="">
      <xdr:nvSpPr>
        <xdr:cNvPr id="198" name="Text Box 15">
          <a:extLst>
            <a:ext uri="{FF2B5EF4-FFF2-40B4-BE49-F238E27FC236}">
              <a16:creationId xmlns:a16="http://schemas.microsoft.com/office/drawing/2014/main" id="{00000000-0008-0000-0100-0000C6000000}"/>
            </a:ext>
          </a:extLst>
        </xdr:cNvPr>
        <xdr:cNvSpPr txBox="1">
          <a:spLocks noChangeArrowheads="1"/>
        </xdr:cNvSpPr>
      </xdr:nvSpPr>
      <xdr:spPr bwMode="auto">
        <a:xfrm>
          <a:off x="1800225" y="1781175"/>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1400175</xdr:colOff>
      <xdr:row>311</xdr:row>
      <xdr:rowOff>0</xdr:rowOff>
    </xdr:from>
    <xdr:ext cx="95250" cy="295275"/>
    <xdr:sp macro="" textlink="">
      <xdr:nvSpPr>
        <xdr:cNvPr id="200" name="Text Box 15"/>
        <xdr:cNvSpPr txBox="1">
          <a:spLocks noChangeArrowheads="1"/>
        </xdr:cNvSpPr>
      </xdr:nvSpPr>
      <xdr:spPr bwMode="auto">
        <a:xfrm>
          <a:off x="1857375" y="78486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350</xdr:row>
      <xdr:rowOff>0</xdr:rowOff>
    </xdr:from>
    <xdr:ext cx="104775" cy="279945"/>
    <xdr:sp macro="" textlink="">
      <xdr:nvSpPr>
        <xdr:cNvPr id="201" name="Text Box 8">
          <a:extLst>
            <a:ext uri="{FF2B5EF4-FFF2-40B4-BE49-F238E27FC236}">
              <a16:creationId xmlns:a16="http://schemas.microsoft.com/office/drawing/2014/main" id="{00000000-0008-0000-0100-0000AC000000}"/>
            </a:ext>
          </a:extLst>
        </xdr:cNvPr>
        <xdr:cNvSpPr txBox="1">
          <a:spLocks noChangeArrowheads="1"/>
        </xdr:cNvSpPr>
      </xdr:nvSpPr>
      <xdr:spPr bwMode="auto">
        <a:xfrm>
          <a:off x="1743903" y="65407761"/>
          <a:ext cx="104775" cy="279945"/>
        </a:xfrm>
        <a:prstGeom prst="rect">
          <a:avLst/>
        </a:prstGeom>
        <a:noFill/>
        <a:ln w="9525">
          <a:noFill/>
          <a:miter lim="800000"/>
          <a:headEnd/>
          <a:tailEnd/>
        </a:ln>
      </xdr:spPr>
    </xdr:sp>
    <xdr:clientData/>
  </xdr:oneCellAnchor>
  <xdr:oneCellAnchor>
    <xdr:from>
      <xdr:col>1</xdr:col>
      <xdr:colOff>1304925</xdr:colOff>
      <xdr:row>350</xdr:row>
      <xdr:rowOff>0</xdr:rowOff>
    </xdr:from>
    <xdr:ext cx="104775" cy="279945"/>
    <xdr:sp macro="" textlink="">
      <xdr:nvSpPr>
        <xdr:cNvPr id="202" name="Text Box 9">
          <a:extLst>
            <a:ext uri="{FF2B5EF4-FFF2-40B4-BE49-F238E27FC236}">
              <a16:creationId xmlns:a16="http://schemas.microsoft.com/office/drawing/2014/main" id="{00000000-0008-0000-0100-0000AD000000}"/>
            </a:ext>
          </a:extLst>
        </xdr:cNvPr>
        <xdr:cNvSpPr txBox="1">
          <a:spLocks noChangeArrowheads="1"/>
        </xdr:cNvSpPr>
      </xdr:nvSpPr>
      <xdr:spPr bwMode="auto">
        <a:xfrm>
          <a:off x="1743903" y="65407761"/>
          <a:ext cx="104775" cy="279945"/>
        </a:xfrm>
        <a:prstGeom prst="rect">
          <a:avLst/>
        </a:prstGeom>
        <a:noFill/>
        <a:ln w="9525">
          <a:noFill/>
          <a:miter lim="800000"/>
          <a:headEnd/>
          <a:tailEnd/>
        </a:ln>
      </xdr:spPr>
    </xdr:sp>
    <xdr:clientData/>
  </xdr:oneCellAnchor>
  <xdr:oneCellAnchor>
    <xdr:from>
      <xdr:col>1</xdr:col>
      <xdr:colOff>1304925</xdr:colOff>
      <xdr:row>350</xdr:row>
      <xdr:rowOff>0</xdr:rowOff>
    </xdr:from>
    <xdr:ext cx="104775" cy="270420"/>
    <xdr:sp macro="" textlink="">
      <xdr:nvSpPr>
        <xdr:cNvPr id="203" name="Text Box 8">
          <a:extLst>
            <a:ext uri="{FF2B5EF4-FFF2-40B4-BE49-F238E27FC236}">
              <a16:creationId xmlns:a16="http://schemas.microsoft.com/office/drawing/2014/main" id="{00000000-0008-0000-0100-0000AE000000}"/>
            </a:ext>
          </a:extLst>
        </xdr:cNvPr>
        <xdr:cNvSpPr txBox="1">
          <a:spLocks noChangeArrowheads="1"/>
        </xdr:cNvSpPr>
      </xdr:nvSpPr>
      <xdr:spPr bwMode="auto">
        <a:xfrm>
          <a:off x="1743903" y="65407761"/>
          <a:ext cx="104775" cy="270420"/>
        </a:xfrm>
        <a:prstGeom prst="rect">
          <a:avLst/>
        </a:prstGeom>
        <a:noFill/>
        <a:ln w="9525">
          <a:noFill/>
          <a:miter lim="800000"/>
          <a:headEnd/>
          <a:tailEnd/>
        </a:ln>
      </xdr:spPr>
    </xdr:sp>
    <xdr:clientData/>
  </xdr:oneCellAnchor>
  <xdr:oneCellAnchor>
    <xdr:from>
      <xdr:col>1</xdr:col>
      <xdr:colOff>1304925</xdr:colOff>
      <xdr:row>350</xdr:row>
      <xdr:rowOff>0</xdr:rowOff>
    </xdr:from>
    <xdr:ext cx="104775" cy="270420"/>
    <xdr:sp macro="" textlink="">
      <xdr:nvSpPr>
        <xdr:cNvPr id="204" name="Text Box 9">
          <a:extLst>
            <a:ext uri="{FF2B5EF4-FFF2-40B4-BE49-F238E27FC236}">
              <a16:creationId xmlns:a16="http://schemas.microsoft.com/office/drawing/2014/main" id="{00000000-0008-0000-0100-0000AF000000}"/>
            </a:ext>
          </a:extLst>
        </xdr:cNvPr>
        <xdr:cNvSpPr txBox="1">
          <a:spLocks noChangeArrowheads="1"/>
        </xdr:cNvSpPr>
      </xdr:nvSpPr>
      <xdr:spPr bwMode="auto">
        <a:xfrm>
          <a:off x="1743903" y="65407761"/>
          <a:ext cx="104775" cy="270420"/>
        </a:xfrm>
        <a:prstGeom prst="rect">
          <a:avLst/>
        </a:prstGeom>
        <a:noFill/>
        <a:ln w="9525">
          <a:noFill/>
          <a:miter lim="800000"/>
          <a:headEnd/>
          <a:tailEnd/>
        </a:ln>
      </xdr:spPr>
    </xdr:sp>
    <xdr:clientData/>
  </xdr:oneCellAnchor>
  <xdr:oneCellAnchor>
    <xdr:from>
      <xdr:col>1</xdr:col>
      <xdr:colOff>1304925</xdr:colOff>
      <xdr:row>350</xdr:row>
      <xdr:rowOff>0</xdr:rowOff>
    </xdr:from>
    <xdr:ext cx="104775" cy="168821"/>
    <xdr:sp macro="" textlink="">
      <xdr:nvSpPr>
        <xdr:cNvPr id="205" name="Text Box 8">
          <a:extLst>
            <a:ext uri="{FF2B5EF4-FFF2-40B4-BE49-F238E27FC236}">
              <a16:creationId xmlns:a16="http://schemas.microsoft.com/office/drawing/2014/main" id="{00000000-0008-0000-0100-0000B2000000}"/>
            </a:ext>
          </a:extLst>
        </xdr:cNvPr>
        <xdr:cNvSpPr txBox="1">
          <a:spLocks noChangeArrowheads="1"/>
        </xdr:cNvSpPr>
      </xdr:nvSpPr>
      <xdr:spPr bwMode="auto">
        <a:xfrm>
          <a:off x="1743903" y="65407761"/>
          <a:ext cx="104775" cy="168821"/>
        </a:xfrm>
        <a:prstGeom prst="rect">
          <a:avLst/>
        </a:prstGeom>
        <a:noFill/>
        <a:ln w="9525">
          <a:noFill/>
          <a:miter lim="800000"/>
          <a:headEnd/>
          <a:tailEnd/>
        </a:ln>
      </xdr:spPr>
    </xdr:sp>
    <xdr:clientData/>
  </xdr:oneCellAnchor>
  <xdr:oneCellAnchor>
    <xdr:from>
      <xdr:col>1</xdr:col>
      <xdr:colOff>1304925</xdr:colOff>
      <xdr:row>350</xdr:row>
      <xdr:rowOff>0</xdr:rowOff>
    </xdr:from>
    <xdr:ext cx="104775" cy="168821"/>
    <xdr:sp macro="" textlink="">
      <xdr:nvSpPr>
        <xdr:cNvPr id="206" name="Text Box 9">
          <a:extLst>
            <a:ext uri="{FF2B5EF4-FFF2-40B4-BE49-F238E27FC236}">
              <a16:creationId xmlns:a16="http://schemas.microsoft.com/office/drawing/2014/main" id="{00000000-0008-0000-0100-0000B3000000}"/>
            </a:ext>
          </a:extLst>
        </xdr:cNvPr>
        <xdr:cNvSpPr txBox="1">
          <a:spLocks noChangeArrowheads="1"/>
        </xdr:cNvSpPr>
      </xdr:nvSpPr>
      <xdr:spPr bwMode="auto">
        <a:xfrm>
          <a:off x="1743903" y="65407761"/>
          <a:ext cx="104775" cy="168821"/>
        </a:xfrm>
        <a:prstGeom prst="rect">
          <a:avLst/>
        </a:prstGeom>
        <a:noFill/>
        <a:ln w="9525">
          <a:noFill/>
          <a:miter lim="800000"/>
          <a:headEnd/>
          <a:tailEnd/>
        </a:ln>
      </xdr:spPr>
    </xdr:sp>
    <xdr:clientData/>
  </xdr:oneCellAnchor>
  <xdr:oneCellAnchor>
    <xdr:from>
      <xdr:col>1</xdr:col>
      <xdr:colOff>1304925</xdr:colOff>
      <xdr:row>350</xdr:row>
      <xdr:rowOff>0</xdr:rowOff>
    </xdr:from>
    <xdr:ext cx="104775" cy="279946"/>
    <xdr:sp macro="" textlink="">
      <xdr:nvSpPr>
        <xdr:cNvPr id="207" name="Text Box 8">
          <a:extLst>
            <a:ext uri="{FF2B5EF4-FFF2-40B4-BE49-F238E27FC236}">
              <a16:creationId xmlns:a16="http://schemas.microsoft.com/office/drawing/2014/main" id="{00000000-0008-0000-0100-0000B4000000}"/>
            </a:ext>
          </a:extLst>
        </xdr:cNvPr>
        <xdr:cNvSpPr txBox="1">
          <a:spLocks noChangeArrowheads="1"/>
        </xdr:cNvSpPr>
      </xdr:nvSpPr>
      <xdr:spPr bwMode="auto">
        <a:xfrm>
          <a:off x="1743903" y="65407761"/>
          <a:ext cx="104775" cy="279946"/>
        </a:xfrm>
        <a:prstGeom prst="rect">
          <a:avLst/>
        </a:prstGeom>
        <a:noFill/>
        <a:ln w="9525">
          <a:noFill/>
          <a:miter lim="800000"/>
          <a:headEnd/>
          <a:tailEnd/>
        </a:ln>
      </xdr:spPr>
    </xdr:sp>
    <xdr:clientData/>
  </xdr:oneCellAnchor>
  <xdr:oneCellAnchor>
    <xdr:from>
      <xdr:col>1</xdr:col>
      <xdr:colOff>1304925</xdr:colOff>
      <xdr:row>350</xdr:row>
      <xdr:rowOff>0</xdr:rowOff>
    </xdr:from>
    <xdr:ext cx="104775" cy="279946"/>
    <xdr:sp macro="" textlink="">
      <xdr:nvSpPr>
        <xdr:cNvPr id="208" name="Text Box 9">
          <a:extLst>
            <a:ext uri="{FF2B5EF4-FFF2-40B4-BE49-F238E27FC236}">
              <a16:creationId xmlns:a16="http://schemas.microsoft.com/office/drawing/2014/main" id="{00000000-0008-0000-0100-0000B5000000}"/>
            </a:ext>
          </a:extLst>
        </xdr:cNvPr>
        <xdr:cNvSpPr txBox="1">
          <a:spLocks noChangeArrowheads="1"/>
        </xdr:cNvSpPr>
      </xdr:nvSpPr>
      <xdr:spPr bwMode="auto">
        <a:xfrm>
          <a:off x="1743903" y="65407761"/>
          <a:ext cx="104775" cy="279946"/>
        </a:xfrm>
        <a:prstGeom prst="rect">
          <a:avLst/>
        </a:prstGeom>
        <a:noFill/>
        <a:ln w="9525">
          <a:noFill/>
          <a:miter lim="800000"/>
          <a:headEnd/>
          <a:tailEnd/>
        </a:ln>
      </xdr:spPr>
    </xdr:sp>
    <xdr:clientData/>
  </xdr:oneCellAnchor>
  <xdr:oneCellAnchor>
    <xdr:from>
      <xdr:col>1</xdr:col>
      <xdr:colOff>1304925</xdr:colOff>
      <xdr:row>350</xdr:row>
      <xdr:rowOff>0</xdr:rowOff>
    </xdr:from>
    <xdr:ext cx="104775" cy="270421"/>
    <xdr:sp macro="" textlink="">
      <xdr:nvSpPr>
        <xdr:cNvPr id="209" name="Text Box 8">
          <a:extLst>
            <a:ext uri="{FF2B5EF4-FFF2-40B4-BE49-F238E27FC236}">
              <a16:creationId xmlns:a16="http://schemas.microsoft.com/office/drawing/2014/main" id="{00000000-0008-0000-0100-0000B6000000}"/>
            </a:ext>
          </a:extLst>
        </xdr:cNvPr>
        <xdr:cNvSpPr txBox="1">
          <a:spLocks noChangeArrowheads="1"/>
        </xdr:cNvSpPr>
      </xdr:nvSpPr>
      <xdr:spPr bwMode="auto">
        <a:xfrm>
          <a:off x="1743903" y="65407761"/>
          <a:ext cx="104775" cy="270421"/>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8D955B24\analisis%20el%20pino%20junumuc&#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analisis%20seopc\Copia%20de%20Analisis%20PARA%20PRESUPUESTO%20OBRAS%20PUBLICA%20df%20enero%20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stos01\Mis%20Documentos%20(Costos)\ADDENDAS%20ABRIL%202004\143-04%20%20ADDENDA%20NO.%201%20AC.%20%20EL%20LIM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CUBICACION-NUEVA-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lvita\c\backup%20costos%2003\RECLAMACIONES%202005\ZONA%20II\Documents%20and%20Settings\CLAUDIA\Mis%20documentos\TRABAJO%20CLAUDIA\Garibaldy%20Bautista%20(actualizaciones)\analisis%20el%20pino%20junumuc&#2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BRIAN\D\My%20Documents\Documentos%20En%20Uso\Resort%20Bahia%20Estela%20Caribe\My%20Documents\Brian's%20Documents\RESIDENCIAL%20APARTAMENTOS\ROMANA%20DEL%20OESTE\Plaza%20Columbus\WINPROJ\Cespedes\Fiesta\Fiesta%20Area%20de%20Espectaculos.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Startup" Target="PROYECTO%20PUCMM/BASE%20DATOS%20PARA%20ANALISIS/BASE%20DATOS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ob-02\D\Documents%20and%20Settings\FRED\Mis%20documentos\ARCHIVOS%20PERSONALES\FRED\FRANCISCO\PRESUPUESTO%20MELLIZAS_2_NIVELES_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22A946DD\Copia%20de%20Analisis%20PARA%20PRESUPUESTO%20OBRAS%20PUBLICA%20df%20enero%20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ec-costos-14\PC%20Elvita\Documents%20and%20Settings\GERMAN%20NOVA\My%20Documents\Intec\MAESTRIA\Costos\Proyecto%20Final%20(SC)\Documents%20and%20Settings\Lurdes\Desktop\Samuel\Propuesta-Auditoria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rian\c\Mis%20Documentos\Mis%20archivos%20recibidos\VillaVinicioCastill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proyecto01\FORTUNA%20(E)\backup\DATOS\Zona4-B\Monte%20Plata\Ac.%20Las%20Guazumas%20Parte%20A-ING.%20INOCENCIO%20GUZMAN%20PEREZ\CUB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CBRIAN\D\My%20Documents\Documentos%20En%20Uso\Escuelas%20Publicas\Escuelas%20Armenteros%20Tony%20Hernandez\LOLIN%20NAVE%20PTA%20CAN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lvita\c\backup%20costos%2003\RECLAMACIONES%202006\ZONA%20III\rec%201%20al%2098-05%20terminacion%20ac.%20la%20cueva%20de%20cevicos%202da.%20etapa%20ac.%20mult.%20guanabano-%20cruce%20de%20maguaca%20parte%20b%20y%20guanabano%20como%20ext.%20al%20ac.%20la%20cueva%20de%20cevico%2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TRABAJOS\Transfer\Costos\Proyectos\Galerias\presu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ostos3\C\Documents%20and%20Settings\CLAUDIA\Mis%20documentos\TRABAJO%20CLAUDIA\analisis%20seopc\Copia%20de%20Analisis%20PARA%20PRESUPUESTO%20OBRAS%20PUBLICA%20df%20enero%2020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ec-costos-05\servidor%20de%20red%20de%20costos%20(ervita)\MIS%20DOCUMENTOS\PROYECTO%20TERMINACION%20SOFTBALL%20COJPD\PRESUPUESTO%20MODIFICADO\PRESUPUESTO_FEDOSA_14NOV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LAS%20GUARANAS%20FINAL2\Documents%20and%20Settings\dell2\Escritorio\Mis%20documentos\presupuestos%202006\85-06%20Reh.%20y%20Ampl.%20Ac.%20Imbert%20(2da.%20alternati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stos3\C\Documents%20and%20Settings\costos\Mis%20documentos\claudia\Garibaldy%20Bautista%20(Costos)\analisis%20el%20pino%20junumuc&#250;%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RIAN\C\BASE%20DATOS%20PARA%20ANALISIS\BASE%20DATOS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S-FS-05\Docs_Compartidos$\Users\user\Downloads\analisis\LOMA%20DE%20CABRERA\PROYECTO\IMBERT_PEAD_21abr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2.158\pc%20elvita\Documents%20and%20Settings\Costos_01\Desktop\LOMA%20CABRRERA\MOD.%20223-09%20TRABAJOS%20faltantes%20AC.%20LOMA%20DE%20CABRER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Garibaldy%20Bautista%20(actualizaciones)\analisis%20el%20pino%20junumuc&#2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E846D7E\analisis%20el%20pino%20junumuc&#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s>
    <sheetDataSet>
      <sheetData sheetId="0">
        <row r="10">
          <cell r="C10">
            <v>578</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 val="INSU"/>
      <sheetName val="MO"/>
      <sheetName val="Ins 2"/>
      <sheetName val="INSUMOS"/>
      <sheetName val="Herram"/>
      <sheetName val="Hoja1"/>
      <sheetName val="Hoja2"/>
      <sheetName val="Hoja3"/>
      <sheetName val="Col.Amarre"/>
      <sheetName val="Escalera"/>
      <sheetName val="Muros"/>
      <sheetName val="Materiales"/>
    </sheetNames>
    <sheetDataSet>
      <sheetData sheetId="0">
        <row r="561">
          <cell r="D561">
            <v>36.01</v>
          </cell>
        </row>
      </sheetData>
      <sheetData sheetId="1" refreshError="1">
        <row r="561">
          <cell r="D561">
            <v>36.01</v>
          </cell>
        </row>
        <row r="563">
          <cell r="D563">
            <v>349440</v>
          </cell>
        </row>
        <row r="568">
          <cell r="D568">
            <v>448000</v>
          </cell>
        </row>
      </sheetData>
      <sheetData sheetId="2"/>
      <sheetData sheetId="3"/>
      <sheetData sheetId="4"/>
      <sheetData sheetId="5"/>
      <sheetData sheetId="6"/>
      <sheetData sheetId="7">
        <row r="568">
          <cell r="D568" t="str">
            <v>m3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ENDA"/>
      <sheetName val="CADRO EXPLICATIVO"/>
      <sheetName val="Módulo1"/>
      <sheetName val="INS"/>
      <sheetName val="Cornisa de 2.62 pie"/>
      <sheetName val="Cornisa de 2 pie"/>
      <sheetName val="Muros Interiores h=2.8 m "/>
      <sheetName val="MurosInt.h=2.8 m Plycem 2 lados"/>
      <sheetName val="MurosInt.h=2.8 m U C con plycem"/>
      <sheetName val="Plafond Sheetrock"/>
      <sheetName val="Analisis Unitarios"/>
      <sheetName val="CADRO_EXPLICATIVO"/>
      <sheetName val="Cornisa_de_2_62_pie"/>
      <sheetName val="Cornisa_de_2_pie"/>
      <sheetName val="Muros_Interiores_h=2_8_m_"/>
      <sheetName val="MurosInt_h=2_8_m_Plycem_2_lados"/>
      <sheetName val="MurosInt_h=2_8_m_U_C_con_plycem"/>
      <sheetName val="Plafond_Sheetrock"/>
      <sheetName val="Analisis_Unitarios"/>
      <sheetName val="CADRO_EXPLICATIVO1"/>
      <sheetName val="Cornisa_de_2_62_pie1"/>
      <sheetName val="Cornisa_de_2_pie1"/>
      <sheetName val="Muros_Interiores_h=2_8_m_1"/>
      <sheetName val="MurosInt_h=2_8_m_Plycem_2_lado1"/>
      <sheetName val="MurosInt_h=2_8_m_U_C_con_plyce1"/>
      <sheetName val="Plafond_Sheetrock1"/>
      <sheetName val="Analisis_Unitarios1"/>
      <sheetName val="CADRO_EXPLICATIVO2"/>
      <sheetName val="Cornisa_de_2_62_pie2"/>
      <sheetName val="Cornisa_de_2_pie2"/>
      <sheetName val="Muros_Interiores_h=2_8_m_2"/>
      <sheetName val="MurosInt_h=2_8_m_Plycem_2_lado2"/>
      <sheetName val="MurosInt_h=2_8_m_U_C_con_plyce2"/>
      <sheetName val="Plafond_Sheetrock2"/>
      <sheetName val="Analisis_Unitarios2"/>
      <sheetName val="CADRO_EXPLICATIVO3"/>
      <sheetName val="Cornisa_de_2_62_pie3"/>
      <sheetName val="Cornisa_de_2_pie3"/>
      <sheetName val="Muros_Interiores_h=2_8_m_3"/>
      <sheetName val="MurosInt_h=2_8_m_Plycem_2_lado3"/>
      <sheetName val="MurosInt_h=2_8_m_U_C_con_plyce3"/>
      <sheetName val="Plafond_Sheetrock3"/>
      <sheetName val="Analisis_Unitarios3"/>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ISIS"/>
      <sheetName val="ADM"/>
      <sheetName val="PLAY1"/>
      <sheetName val="PLAY2"/>
      <sheetName val="NUEVAS PARTIDAS"/>
      <sheetName val="AUMENTO_VOL"/>
      <sheetName val="AUMENTO_PRECIOS"/>
      <sheetName val="RESUMEN"/>
      <sheetName val="ADDENDA"/>
      <sheetName val="Ana. blocks y termin."/>
      <sheetName val="Costos Mano de Obra"/>
      <sheetName val="Insumos materiales"/>
      <sheetName val="Ana. Horm mexc mort"/>
      <sheetName val="Ins"/>
      <sheetName val="Insumos"/>
      <sheetName val="Análisis"/>
      <sheetName val="Cabañas simple Tipo 2"/>
      <sheetName val="Cabañas simple Tipo 3"/>
      <sheetName val="Cabañas Vice Presidenciales"/>
      <sheetName val="Sheet1"/>
      <sheetName val="capilla"/>
      <sheetName val="ESTRUCT"/>
      <sheetName val="Analisis Unit. "/>
      <sheetName val="Cargas Sociales"/>
      <sheetName val="NUEVAS_PARTIDAS"/>
      <sheetName val="Ana__blocks_y_termin_"/>
      <sheetName val="Costos_Mano_de_Obra"/>
      <sheetName val="Insumos_materiales"/>
      <sheetName val="Ana__Horm_mexc_mort"/>
      <sheetName val="Cabañas_simple_Tipo_2"/>
      <sheetName val="Cabañas_simple_Tipo_3"/>
      <sheetName val="Cabañas_Vice_Presidenciales"/>
      <sheetName val="NUEVAS_PARTIDAS1"/>
      <sheetName val="Ana__blocks_y_termin_1"/>
      <sheetName val="Costos_Mano_de_Obra1"/>
      <sheetName val="Insumos_materiales1"/>
      <sheetName val="Ana__Horm_mexc_mort1"/>
      <sheetName val="Cabañas_simple_Tipo_21"/>
      <sheetName val="Cabañas_simple_Tipo_31"/>
      <sheetName val="Cabañas_Vice_Presidenciales1"/>
      <sheetName val="NUEVAS_PARTIDAS2"/>
      <sheetName val="Ana__blocks_y_termin_2"/>
      <sheetName val="Costos_Mano_de_Obra2"/>
      <sheetName val="Insumos_materiales2"/>
      <sheetName val="Ana__Horm_mexc_mort2"/>
      <sheetName val="Cabañas_simple_Tipo_22"/>
      <sheetName val="Cabañas_simple_Tipo_32"/>
      <sheetName val="Cabañas_Vice_Presidenciales2"/>
      <sheetName val="NUEVAS_PARTIDAS3"/>
      <sheetName val="Ana__blocks_y_termin_3"/>
      <sheetName val="Costos_Mano_de_Obra3"/>
      <sheetName val="Insumos_materiales3"/>
      <sheetName val="Ana__Horm_mexc_mort3"/>
      <sheetName val="Cabañas_simple_Tipo_23"/>
      <sheetName val="Cabañas_simple_Tipo_33"/>
      <sheetName val="Cabañas_Vice_Presidenciales3"/>
      <sheetName val="A-BASICOS"/>
    </sheetNames>
    <sheetDataSet>
      <sheetData sheetId="0" refreshError="1">
        <row r="13">
          <cell r="B13">
            <v>115</v>
          </cell>
        </row>
        <row r="41">
          <cell r="B41">
            <v>9800</v>
          </cell>
        </row>
        <row r="42">
          <cell r="B42">
            <v>1410</v>
          </cell>
        </row>
        <row r="90">
          <cell r="B90">
            <v>165</v>
          </cell>
        </row>
        <row r="91">
          <cell r="B91">
            <v>2000</v>
          </cell>
        </row>
        <row r="103">
          <cell r="B103">
            <v>34.426229508196727</v>
          </cell>
        </row>
        <row r="104">
          <cell r="B104">
            <v>7</v>
          </cell>
        </row>
      </sheetData>
      <sheetData sheetId="1" refreshError="1">
        <row r="11">
          <cell r="B11">
            <v>1140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s>
    <sheetDataSet>
      <sheetData sheetId="0">
        <row r="9">
          <cell r="C9">
            <v>1525</v>
          </cell>
        </row>
      </sheetData>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EJERCICIO"/>
      <sheetName val="MACHOTE"/>
      <sheetName val="Mov. tierra"/>
      <sheetName val="H.A."/>
      <sheetName val="Cuantia de Acero"/>
      <sheetName val="Muros y Term"/>
      <sheetName val="Ventanas"/>
      <sheetName val="techos"/>
      <sheetName val="p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sheetName val="SALARIOS"/>
      <sheetName val="M.O."/>
      <sheetName val="HORM. Y MORTEROS."/>
      <sheetName val="ANALISIS FRED"/>
      <sheetName val="ANALISIS"/>
      <sheetName val="Ana.MELLIZAS"/>
      <sheetName val="PRES_BNP"/>
      <sheetName val="PRES_1erNivel"/>
      <sheetName val="PRES_2doNivel"/>
      <sheetName val="Pres_InstSanit."/>
      <sheetName val="Pres_InstElect."/>
      <sheetName val="RESUMEN"/>
      <sheetName val="LISTADO INSUMOS DEL 2000"/>
      <sheetName val="COSTO INDIRECTO"/>
      <sheetName val="OPERADORES EQUIPOS"/>
      <sheetName val="Listado Equipos a utilizar"/>
      <sheetName val="Insumos"/>
      <sheetName val="Analisis Unit. "/>
      <sheetName val="Cargas Sociales"/>
      <sheetName val="EQUIPOS"/>
      <sheetName val="M_O_"/>
      <sheetName val="HORM__Y_MORTEROS_"/>
      <sheetName val="ANALISIS_FRED"/>
      <sheetName val="Ana_MELLIZAS"/>
      <sheetName val="Pres_InstSanit_"/>
      <sheetName val="Pres_InstElect_"/>
      <sheetName val="Listado_Equipos_a_utilizar"/>
      <sheetName val="COSTO_INDIRECTO"/>
      <sheetName val="OPERADORES_EQUIPOS"/>
      <sheetName val="LISTADO_INSUMOS_DEL_2000"/>
      <sheetName val="Analisis_Unit__"/>
      <sheetName val="Cargas_Sociales"/>
      <sheetName val="M_O_1"/>
      <sheetName val="HORM__Y_MORTEROS_1"/>
      <sheetName val="ANALISIS_FRED1"/>
      <sheetName val="Ana_MELLIZAS1"/>
      <sheetName val="Pres_InstSanit_1"/>
      <sheetName val="Pres_InstElect_1"/>
      <sheetName val="Listado_Equipos_a_utilizar1"/>
      <sheetName val="COSTO_INDIRECTO1"/>
      <sheetName val="OPERADORES_EQUIPOS1"/>
      <sheetName val="LISTADO_INSUMOS_DEL_20001"/>
      <sheetName val="Analisis_Unit__1"/>
      <sheetName val="Cargas_Sociales1"/>
      <sheetName val="M_O_2"/>
      <sheetName val="HORM__Y_MORTEROS_2"/>
      <sheetName val="ANALISIS_FRED2"/>
      <sheetName val="Ana_MELLIZAS2"/>
      <sheetName val="Pres_InstSanit_2"/>
      <sheetName val="Pres_InstElect_2"/>
      <sheetName val="Listado_Equipos_a_utilizar2"/>
      <sheetName val="COSTO_INDIRECTO2"/>
      <sheetName val="OPERADORES_EQUIPOS2"/>
      <sheetName val="LISTADO_INSUMOS_DEL_20002"/>
      <sheetName val="Analisis_Unit__2"/>
      <sheetName val="Cargas_Sociales2"/>
      <sheetName val="M_O_3"/>
      <sheetName val="HORM__Y_MORTEROS_3"/>
      <sheetName val="ANALISIS_FRED3"/>
      <sheetName val="Ana_MELLIZAS3"/>
      <sheetName val="Pres_InstSanit_3"/>
      <sheetName val="Pres_InstElect_3"/>
      <sheetName val="Listado_Equipos_a_utilizar3"/>
      <sheetName val="COSTO_INDIRECTO3"/>
      <sheetName val="OPERADORES_EQUIPOS3"/>
      <sheetName val="LISTADO_INSUMOS_DEL_20003"/>
      <sheetName val="Analisis_Unit__3"/>
      <sheetName val="Cargas_Sociales3"/>
    </sheetNames>
    <sheetDataSet>
      <sheetData sheetId="0" refreshError="1">
        <row r="767">
          <cell r="D767">
            <v>20</v>
          </cell>
        </row>
        <row r="770">
          <cell r="D770">
            <v>45.14</v>
          </cell>
        </row>
      </sheetData>
      <sheetData sheetId="1" refreshError="1">
        <row r="10">
          <cell r="C10">
            <v>350</v>
          </cell>
        </row>
      </sheetData>
      <sheetData sheetId="2" refreshError="1"/>
      <sheetData sheetId="3" refreshError="1">
        <row r="10">
          <cell r="C10">
            <v>350</v>
          </cell>
        </row>
        <row r="212">
          <cell r="H212">
            <v>2563.4295469815961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ow r="212">
          <cell r="H212">
            <v>2563.4295469815961</v>
          </cell>
        </row>
      </sheetData>
      <sheetData sheetId="23"/>
      <sheetData sheetId="24"/>
      <sheetData sheetId="25"/>
      <sheetData sheetId="26"/>
      <sheetData sheetId="27"/>
      <sheetData sheetId="28"/>
      <sheetData sheetId="29"/>
      <sheetData sheetId="30"/>
      <sheetData sheetId="31"/>
      <sheetData sheetId="32"/>
      <sheetData sheetId="33"/>
      <sheetData sheetId="34">
        <row r="212">
          <cell r="H212">
            <v>2563.4295469815961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Salarios"/>
      <sheetName val="Directos"/>
      <sheetName val="Viaticos"/>
    </sheetNames>
    <sheetDataSet>
      <sheetData sheetId="0" refreshError="1"/>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Villa"/>
      <sheetName val="Terraza"/>
      <sheetName val="Marquesina"/>
      <sheetName val="Gazebo"/>
      <sheetName val="Piscina &amp; Jacuzzi"/>
      <sheetName val="Insumos"/>
      <sheetName val="Cotizaciones"/>
      <sheetName val="M.O."/>
      <sheetName val="ATC"/>
      <sheetName val="Mediciones 1er Nivel"/>
      <sheetName val="Mediciones 2do Nivel"/>
      <sheetName val="Mediciones Terraza"/>
      <sheetName val="Mediciones Marquesinas"/>
      <sheetName val="Mediciones Gazebo"/>
      <sheetName val="Mediciones Piscina"/>
      <sheetName val="Albañilería"/>
      <sheetName val="Bloques"/>
      <sheetName val="Columnas"/>
      <sheetName val="Losas"/>
      <sheetName val="Materiales &amp; Tranporte"/>
      <sheetName val="Muros"/>
      <sheetName val="Otros"/>
      <sheetName val="Pisos &amp; Revestimientos"/>
      <sheetName val="Vigas"/>
      <sheetName val="Zapatas"/>
      <sheetName val="Cuantía Acero"/>
      <sheetName val="Cotización Acero"/>
      <sheetName val="IS Villa"/>
      <sheetName val="IS Gazebo"/>
      <sheetName val="I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CUB02"/>
      <sheetName val="Módulo1"/>
    </sheetNames>
    <sheetDataSet>
      <sheetData sheetId="0"/>
      <sheetData sheetId="1">
        <row r="1">
          <cell r="U1" t="str">
            <v>/OFHYQQ~</v>
          </cell>
          <cell r="W1" t="str">
            <v>/OFHYQQ~</v>
          </cell>
        </row>
        <row r="2">
          <cell r="U2" t="str">
            <v>/PBA15..N96~</v>
          </cell>
          <cell r="W2" t="str">
            <v>/PBA15..N96~</v>
          </cell>
        </row>
        <row r="3">
          <cell r="U3" t="str">
            <v>HTA1..N14~</v>
          </cell>
          <cell r="W3" t="str">
            <v>HTA1..N14~</v>
          </cell>
        </row>
        <row r="4">
          <cell r="U4" t="str">
            <v>LH{ESC}FECHA DE IMP.@|PAG. -#-~Q</v>
          </cell>
          <cell r="W4" t="str">
            <v>LH{ESC}FECHA DE IMP.@|PAG. -#-~Q</v>
          </cell>
        </row>
        <row r="5">
          <cell r="U5" t="str">
            <v>AA</v>
          </cell>
          <cell r="W5" t="str">
            <v>AA</v>
          </cell>
        </row>
        <row r="6">
          <cell r="S6" t="str">
            <v>{goto}G15~</v>
          </cell>
          <cell r="U6" t="str">
            <v>C2~</v>
          </cell>
          <cell r="W6" t="str">
            <v>C1~</v>
          </cell>
        </row>
        <row r="7">
          <cell r="U7" t="str">
            <v>S</v>
          </cell>
          <cell r="W7" t="str">
            <v>S</v>
          </cell>
        </row>
        <row r="8">
          <cell r="U8" t="str">
            <v>Q</v>
          </cell>
          <cell r="W8" t="str">
            <v>Q</v>
          </cell>
        </row>
        <row r="11">
          <cell r="U11" t="str">
            <v>/PBA98..N132~</v>
          </cell>
          <cell r="W11" t="str">
            <v>/PBA98..N132~</v>
          </cell>
        </row>
        <row r="12">
          <cell r="U12" t="str">
            <v>HTA1..M11~</v>
          </cell>
          <cell r="W12" t="str">
            <v>HTA1..M11~</v>
          </cell>
        </row>
        <row r="13">
          <cell r="U13" t="str">
            <v>LH{ESC}FECHA DE IMP.@|PAG. -5-~Q</v>
          </cell>
          <cell r="W13" t="str">
            <v>LH{ESC}FECHA DE IMP.@|PAG. -5-~Q</v>
          </cell>
        </row>
        <row r="14">
          <cell r="U14" t="str">
            <v>AA</v>
          </cell>
          <cell r="W14" t="str">
            <v>AF</v>
          </cell>
        </row>
        <row r="15">
          <cell r="U15" t="str">
            <v>C2~</v>
          </cell>
          <cell r="W15" t="str">
            <v>AA</v>
          </cell>
        </row>
        <row r="16">
          <cell r="U16" t="str">
            <v>S</v>
          </cell>
          <cell r="W16" t="str">
            <v>C1~</v>
          </cell>
        </row>
        <row r="17">
          <cell r="U17" t="str">
            <v>Q</v>
          </cell>
          <cell r="W17" t="str">
            <v>S</v>
          </cell>
        </row>
        <row r="18">
          <cell r="W18" t="str">
            <v>AF</v>
          </cell>
        </row>
        <row r="244">
          <cell r="W244" t="str">
            <v>Q</v>
          </cell>
        </row>
        <row r="378">
          <cell r="S378" t="str">
            <v>ING. LEANDRO JIMENEZ</v>
          </cell>
          <cell r="U378" t="str">
            <v>ARQ. ESTHER REYES</v>
          </cell>
        </row>
        <row r="379">
          <cell r="S379" t="str">
            <v>ING. MANUEL FELIZ</v>
          </cell>
          <cell r="U379" t="str">
            <v>ING. JOSELINE ACOSTA</v>
          </cell>
        </row>
        <row r="380">
          <cell r="S380" t="str">
            <v>ING. PEDRO MENDOZA REGALADO</v>
          </cell>
          <cell r="U380" t="str">
            <v>ING. EMILIANO MARTINEZ</v>
          </cell>
        </row>
        <row r="381">
          <cell r="S381" t="str">
            <v>ING. IGNACIO SORIANO III-B</v>
          </cell>
          <cell r="U381" t="str">
            <v>AUX. ING. YDELKY AMARANTE</v>
          </cell>
        </row>
        <row r="382">
          <cell r="S382" t="str">
            <v>ING. JUAN RAMON CRUZ</v>
          </cell>
          <cell r="U382" t="str">
            <v>ING. AMELIA SILVERIO</v>
          </cell>
        </row>
        <row r="383">
          <cell r="S383" t="str">
            <v>ING. JESUS DANIEL</v>
          </cell>
          <cell r="U383" t="str">
            <v>ING. MINERVA CABRERA</v>
          </cell>
        </row>
        <row r="384">
          <cell r="S384" t="str">
            <v>ING. LUIS RAMIREZ</v>
          </cell>
          <cell r="U384" t="str">
            <v>ARQ. IRIS CUETO</v>
          </cell>
        </row>
        <row r="385">
          <cell r="S385" t="str">
            <v>ING. GUILLERMO JIMENEZ</v>
          </cell>
          <cell r="U385" t="str">
            <v>ING. ZAIDA MAURICIO</v>
          </cell>
        </row>
        <row r="386">
          <cell r="S386" t="str">
            <v>ING. RAMON CRUZ</v>
          </cell>
          <cell r="U386" t="str">
            <v>ING. FELIX PEREZ</v>
          </cell>
        </row>
        <row r="387">
          <cell r="S387" t="str">
            <v>ING. PEDRO  MARTE</v>
          </cell>
          <cell r="U387" t="str">
            <v>ING. MARCOS PANIAGUA</v>
          </cell>
        </row>
        <row r="388">
          <cell r="S388" t="str">
            <v>ING. ROMAN RAMIREZ</v>
          </cell>
          <cell r="U388" t="str">
            <v>ING. DARWIN MEDOS</v>
          </cell>
        </row>
        <row r="389">
          <cell r="S389" t="str">
            <v>ING. VIRGILIO SANTANA</v>
          </cell>
          <cell r="U389" t="str">
            <v>ING. VILMA ALVAREZ</v>
          </cell>
        </row>
        <row r="390">
          <cell r="S390" t="str">
            <v>ING.  FEDERICO TERRERO</v>
          </cell>
          <cell r="U390" t="str">
            <v>ING. WENDYS NOVAS</v>
          </cell>
        </row>
        <row r="391">
          <cell r="S391" t="str">
            <v>ING. CIRIACO LOPEZ</v>
          </cell>
          <cell r="U391" t="str">
            <v>ING. KATHERYS CRUZ</v>
          </cell>
        </row>
      </sheetData>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LUZINC"/>
      <sheetName val="ANALISIS ACERO"/>
      <sheetName val="propuesta"/>
      <sheetName val="peso"/>
      <sheetName val="Insumos"/>
    </sheetNames>
    <sheetDataSet>
      <sheetData sheetId="0" refreshError="1"/>
      <sheetData sheetId="1" refreshError="1"/>
      <sheetData sheetId="2" refreshError="1"/>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 1"/>
      <sheetName val="Analisis REC 1"/>
      <sheetName val="EXC. A MANO"/>
      <sheetName val="Módulo1"/>
      <sheetName val="Insumos"/>
    </sheetNames>
    <sheetDataSet>
      <sheetData sheetId="0" refreshError="1">
        <row r="9">
          <cell r="O9" t="str">
            <v>HTA1..M11~</v>
          </cell>
        </row>
      </sheetData>
      <sheetData sheetId="1"/>
      <sheetData sheetId="2"/>
      <sheetData sheetId="3"/>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Blanco"/>
      <sheetName val="Sheet2"/>
      <sheetName val="POriginal"/>
      <sheetName val="PActualizado"/>
      <sheetName val="Comparación"/>
      <sheetName val="Gastos Generales"/>
      <sheetName val="Cub. 01"/>
      <sheetName val="Adicional"/>
      <sheetName val="Analisis Costo"/>
      <sheetName val="FCC-005 ANDAMIOS"/>
      <sheetName val="FCC-002 ACERO"/>
      <sheetName val="FCC-004 CALZOS"/>
      <sheetName val="med.mov.de tierras"/>
      <sheetName val="Materiales"/>
      <sheetName val="Trabajos Generales"/>
      <sheetName val="ANALPRECIO"/>
      <sheetName val="Labor FD1"/>
      <sheetName val="Meses"/>
      <sheetName val="MO"/>
      <sheetName val="Salarios"/>
      <sheetName val="Gastos_Generales"/>
      <sheetName val="Cub__01"/>
      <sheetName val="Analisis_Costo"/>
      <sheetName val="Senalizacion"/>
      <sheetName val="PRESUPUESTO"/>
      <sheetName val="peso"/>
      <sheetName val="Sheet1"/>
      <sheetName val="Sheet3"/>
      <sheetName val="presup."/>
      <sheetName val="Materiales y Precios"/>
      <sheetName val="Gastos_Generales1"/>
      <sheetName val="Cub__011"/>
      <sheetName val="Analisis_Costo1"/>
      <sheetName val="FCC-005_ANDAMIOS"/>
      <sheetName val="FCC-002_ACERO"/>
      <sheetName val="FCC-004_CALZOS"/>
      <sheetName val="Trabajos_Generales"/>
      <sheetName val="med_mov_de_tierras"/>
      <sheetName val="Labor_FD1"/>
      <sheetName val="presup_"/>
      <sheetName val="Gastos_Generales2"/>
      <sheetName val="Cub__012"/>
      <sheetName val="Analisis_Costo2"/>
      <sheetName val="FCC-005_ANDAMIOS1"/>
      <sheetName val="FCC-002_ACERO1"/>
      <sheetName val="FCC-004_CALZOS1"/>
      <sheetName val="Trabajos_Generales1"/>
      <sheetName val="med_mov_de_tierras1"/>
      <sheetName val="Labor_FD11"/>
      <sheetName val="presup_1"/>
      <sheetName val="Gastos_Generales3"/>
      <sheetName val="Cub__013"/>
      <sheetName val="Analisis_Costo3"/>
      <sheetName val="FCC-005_ANDAMIOS2"/>
      <sheetName val="FCC-002_ACERO2"/>
      <sheetName val="FCC-004_CALZOS2"/>
      <sheetName val="Trabajos_Generales2"/>
      <sheetName val="med_mov_de_tierras2"/>
      <sheetName val="Labor_FD12"/>
      <sheetName val="presup_2"/>
      <sheetName val="Gastos_Generales4"/>
      <sheetName val="Cub__014"/>
      <sheetName val="Analisis_Costo4"/>
      <sheetName val="FCC-005_ANDAMIOS3"/>
      <sheetName val="FCC-002_ACERO3"/>
      <sheetName val="FCC-004_CALZOS3"/>
      <sheetName val="Trabajos_Generales3"/>
      <sheetName val="med_mov_de_tierras3"/>
      <sheetName val="Labor_FD13"/>
      <sheetName val="presup_3"/>
    </sheetNames>
    <sheetDataSet>
      <sheetData sheetId="0" refreshError="1">
        <row r="4">
          <cell r="A4" t="str">
            <v>Id.</v>
          </cell>
          <cell r="B4" t="str">
            <v>Descripción</v>
          </cell>
          <cell r="C4" t="str">
            <v>Ud</v>
          </cell>
          <cell r="D4" t="str">
            <v>Factor</v>
          </cell>
          <cell r="E4" t="str">
            <v>Precio Base</v>
          </cell>
          <cell r="F4" t="str">
            <v>Precio</v>
          </cell>
        </row>
        <row r="5">
          <cell r="A5" t="str">
            <v>AC</v>
          </cell>
          <cell r="B5" t="str">
            <v>ACEROS Y ALAMBRE DULCE</v>
          </cell>
          <cell r="D5" t="str">
            <v/>
          </cell>
          <cell r="F5" t="str">
            <v/>
          </cell>
        </row>
        <row r="6">
          <cell r="A6" t="str">
            <v>AC01.001</v>
          </cell>
          <cell r="B6" t="str">
            <v>Acero de 1/4" grado 40</v>
          </cell>
          <cell r="C6" t="str">
            <v>qq</v>
          </cell>
          <cell r="D6">
            <v>1</v>
          </cell>
          <cell r="E6">
            <v>145</v>
          </cell>
          <cell r="F6">
            <v>145</v>
          </cell>
        </row>
        <row r="7">
          <cell r="A7" t="str">
            <v>AC01.002</v>
          </cell>
          <cell r="B7" t="str">
            <v>Acero grado 40</v>
          </cell>
          <cell r="C7" t="str">
            <v>qq</v>
          </cell>
          <cell r="D7">
            <v>1</v>
          </cell>
          <cell r="E7">
            <v>270</v>
          </cell>
          <cell r="F7">
            <v>270</v>
          </cell>
        </row>
        <row r="8">
          <cell r="A8" t="str">
            <v>AC01.003</v>
          </cell>
          <cell r="B8" t="str">
            <v>Mallas Electrosoldadas</v>
          </cell>
          <cell r="C8" t="str">
            <v>qq</v>
          </cell>
          <cell r="D8">
            <v>1</v>
          </cell>
          <cell r="E8">
            <v>428</v>
          </cell>
          <cell r="F8">
            <v>428</v>
          </cell>
        </row>
        <row r="9">
          <cell r="A9" t="str">
            <v>AC01.008</v>
          </cell>
          <cell r="B9" t="str">
            <v>Alambre dulce(precio por compra de quintales)</v>
          </cell>
          <cell r="C9" t="str">
            <v>lb</v>
          </cell>
          <cell r="D9">
            <v>1</v>
          </cell>
          <cell r="E9">
            <v>6</v>
          </cell>
          <cell r="F9">
            <v>6</v>
          </cell>
        </row>
        <row r="10">
          <cell r="A10" t="str">
            <v>AC01.009</v>
          </cell>
          <cell r="B10" t="str">
            <v>Coloc acero normal</v>
          </cell>
          <cell r="C10" t="str">
            <v>qq</v>
          </cell>
          <cell r="D10">
            <v>1</v>
          </cell>
          <cell r="E10">
            <v>45</v>
          </cell>
          <cell r="F10">
            <v>45</v>
          </cell>
        </row>
        <row r="11">
          <cell r="A11" t="str">
            <v>AC01.010</v>
          </cell>
          <cell r="B11" t="str">
            <v>Coloc acero en malla.</v>
          </cell>
          <cell r="C11" t="str">
            <v>qq</v>
          </cell>
          <cell r="D11">
            <v>1</v>
          </cell>
          <cell r="E11">
            <v>89</v>
          </cell>
          <cell r="F11">
            <v>89</v>
          </cell>
        </row>
        <row r="12">
          <cell r="A12" t="str">
            <v>AC01.011</v>
          </cell>
          <cell r="B12" t="str">
            <v>Coloc acero dinteles y vigas amarre</v>
          </cell>
          <cell r="C12" t="str">
            <v>m</v>
          </cell>
          <cell r="D12">
            <v>1</v>
          </cell>
          <cell r="E12">
            <v>24</v>
          </cell>
          <cell r="F12">
            <v>24</v>
          </cell>
        </row>
        <row r="13">
          <cell r="A13" t="str">
            <v>AC01.012</v>
          </cell>
          <cell r="B13" t="str">
            <v>Coloc acero de 1/4" en piso o losa</v>
          </cell>
          <cell r="C13" t="str">
            <v>qq</v>
          </cell>
          <cell r="D13">
            <v>1</v>
          </cell>
          <cell r="E13">
            <v>77</v>
          </cell>
          <cell r="F13">
            <v>77</v>
          </cell>
        </row>
        <row r="14">
          <cell r="A14" t="str">
            <v>AC01.013</v>
          </cell>
          <cell r="B14" t="str">
            <v>Coloc acero en rampas de escaleras</v>
          </cell>
          <cell r="C14" t="str">
            <v>u</v>
          </cell>
          <cell r="D14">
            <v>1</v>
          </cell>
          <cell r="E14">
            <v>175</v>
          </cell>
          <cell r="F14">
            <v>175</v>
          </cell>
        </row>
        <row r="15">
          <cell r="A15" t="str">
            <v>AC01.014</v>
          </cell>
          <cell r="B15" t="str">
            <v>Subir acero por planta</v>
          </cell>
          <cell r="C15" t="str">
            <v>qq</v>
          </cell>
          <cell r="D15">
            <v>1</v>
          </cell>
          <cell r="E15">
            <v>3.2</v>
          </cell>
          <cell r="F15">
            <v>3.2</v>
          </cell>
        </row>
        <row r="16">
          <cell r="A16" t="str">
            <v>AG</v>
          </cell>
          <cell r="B16" t="str">
            <v>AGREGADOS</v>
          </cell>
          <cell r="D16" t="str">
            <v/>
          </cell>
          <cell r="F16" t="str">
            <v/>
          </cell>
        </row>
        <row r="17">
          <cell r="A17" t="str">
            <v>AG01.001</v>
          </cell>
          <cell r="B17" t="str">
            <v>Arena triturada y lavada especial para hormigones</v>
          </cell>
          <cell r="C17" t="str">
            <v>m3</v>
          </cell>
          <cell r="D17">
            <v>1.08</v>
          </cell>
          <cell r="E17">
            <v>160</v>
          </cell>
          <cell r="F17">
            <v>172.8</v>
          </cell>
        </row>
        <row r="18">
          <cell r="A18" t="str">
            <v>AG01.002</v>
          </cell>
          <cell r="B18" t="str">
            <v>Arena gruesa lavada</v>
          </cell>
          <cell r="C18" t="str">
            <v>m3</v>
          </cell>
          <cell r="D18">
            <v>1.08</v>
          </cell>
          <cell r="E18">
            <v>160</v>
          </cell>
          <cell r="F18">
            <v>172.8</v>
          </cell>
        </row>
        <row r="19">
          <cell r="A19" t="str">
            <v>AG01.003</v>
          </cell>
          <cell r="B19" t="str">
            <v>Arena fina de Manoguayabo para empañetes</v>
          </cell>
          <cell r="C19" t="str">
            <v>m3</v>
          </cell>
          <cell r="D19">
            <v>1</v>
          </cell>
          <cell r="E19">
            <v>205</v>
          </cell>
          <cell r="F19">
            <v>205</v>
          </cell>
        </row>
        <row r="20">
          <cell r="A20" t="str">
            <v>AG01.004</v>
          </cell>
          <cell r="B20" t="str">
            <v>Arena itabo, de mina</v>
          </cell>
          <cell r="C20" t="str">
            <v>m3</v>
          </cell>
          <cell r="D20">
            <v>1.08</v>
          </cell>
          <cell r="E20">
            <v>115</v>
          </cell>
          <cell r="F20">
            <v>124.2</v>
          </cell>
        </row>
        <row r="21">
          <cell r="A21" t="str">
            <v>AG02.001</v>
          </cell>
          <cell r="B21" t="str">
            <v>Caliche</v>
          </cell>
          <cell r="C21" t="str">
            <v>m3</v>
          </cell>
          <cell r="D21">
            <v>1.08</v>
          </cell>
          <cell r="E21">
            <v>83.33</v>
          </cell>
          <cell r="F21">
            <v>90</v>
          </cell>
        </row>
        <row r="22">
          <cell r="A22" t="str">
            <v>AG03.001</v>
          </cell>
          <cell r="B22" t="str">
            <v>Grava 3/4" - 3/8" triturada</v>
          </cell>
          <cell r="C22" t="str">
            <v>m3</v>
          </cell>
          <cell r="D22">
            <v>1.08</v>
          </cell>
          <cell r="E22">
            <v>160</v>
          </cell>
          <cell r="F22">
            <v>172.8</v>
          </cell>
        </row>
        <row r="23">
          <cell r="A23" t="str">
            <v>AG03.002</v>
          </cell>
          <cell r="B23" t="str">
            <v>Cascajo de mina</v>
          </cell>
          <cell r="C23" t="str">
            <v>m3</v>
          </cell>
          <cell r="D23">
            <v>1</v>
          </cell>
          <cell r="E23">
            <v>108</v>
          </cell>
          <cell r="F23">
            <v>108</v>
          </cell>
        </row>
        <row r="24">
          <cell r="A24" t="str">
            <v>AG03.003</v>
          </cell>
          <cell r="B24" t="str">
            <v>Material para relleno</v>
          </cell>
          <cell r="C24" t="str">
            <v>m3E</v>
          </cell>
          <cell r="D24">
            <v>1</v>
          </cell>
          <cell r="E24">
            <v>192.94</v>
          </cell>
          <cell r="F24">
            <v>192.94</v>
          </cell>
        </row>
        <row r="25">
          <cell r="A25" t="str">
            <v>AG99.001</v>
          </cell>
          <cell r="B25" t="str">
            <v>Bote de materiales</v>
          </cell>
          <cell r="C25" t="str">
            <v>m3</v>
          </cell>
          <cell r="D25">
            <v>1</v>
          </cell>
          <cell r="E25">
            <v>80</v>
          </cell>
          <cell r="F25">
            <v>80</v>
          </cell>
        </row>
        <row r="26">
          <cell r="A26" t="str">
            <v>AG99.001</v>
          </cell>
          <cell r="B26" t="str">
            <v>Bote de materiales</v>
          </cell>
          <cell r="C26" t="str">
            <v>m3</v>
          </cell>
          <cell r="D26">
            <v>1</v>
          </cell>
          <cell r="E26">
            <v>80</v>
          </cell>
          <cell r="F26">
            <v>80</v>
          </cell>
        </row>
        <row r="27">
          <cell r="A27" t="str">
            <v>MT</v>
          </cell>
          <cell r="B27" t="str">
            <v>MOVIMIENTO DE TIERRA</v>
          </cell>
        </row>
        <row r="28">
          <cell r="A28" t="str">
            <v>MT01.001</v>
          </cell>
          <cell r="B28" t="str">
            <v>Carguío</v>
          </cell>
          <cell r="C28" t="str">
            <v>m3E</v>
          </cell>
          <cell r="D28">
            <v>1</v>
          </cell>
          <cell r="E28">
            <v>20</v>
          </cell>
          <cell r="F28">
            <v>20</v>
          </cell>
        </row>
        <row r="29">
          <cell r="A29" t="str">
            <v>MT01.002</v>
          </cell>
          <cell r="B29" t="str">
            <v>Arranque</v>
          </cell>
          <cell r="C29" t="str">
            <v>m3E</v>
          </cell>
          <cell r="D29">
            <v>1</v>
          </cell>
          <cell r="E29">
            <v>4</v>
          </cell>
          <cell r="F29">
            <v>4</v>
          </cell>
        </row>
        <row r="30">
          <cell r="A30" t="str">
            <v>MT01.003</v>
          </cell>
          <cell r="B30" t="str">
            <v>Acarreo Adicional en Ciudad</v>
          </cell>
          <cell r="C30" t="str">
            <v>m3E-Km</v>
          </cell>
          <cell r="D30">
            <v>1</v>
          </cell>
          <cell r="E30">
            <v>3</v>
          </cell>
          <cell r="F30">
            <v>3</v>
          </cell>
        </row>
        <row r="35">
          <cell r="A35" t="str">
            <v>MT01.001</v>
          </cell>
          <cell r="B35" t="str">
            <v>Carguío</v>
          </cell>
          <cell r="C35" t="str">
            <v>m3E</v>
          </cell>
          <cell r="D35">
            <v>1</v>
          </cell>
          <cell r="E35">
            <v>20</v>
          </cell>
          <cell r="F35">
            <v>20</v>
          </cell>
        </row>
        <row r="36">
          <cell r="A36" t="str">
            <v>MT01.002</v>
          </cell>
          <cell r="B36" t="str">
            <v>Arranque</v>
          </cell>
          <cell r="C36" t="str">
            <v>m3E</v>
          </cell>
          <cell r="D36">
            <v>1</v>
          </cell>
          <cell r="E36">
            <v>4</v>
          </cell>
          <cell r="F36">
            <v>4</v>
          </cell>
        </row>
        <row r="37">
          <cell r="A37" t="str">
            <v>MT01.003</v>
          </cell>
          <cell r="B37" t="str">
            <v>Acarreo Adicional en Ciudad</v>
          </cell>
          <cell r="C37" t="str">
            <v>m3E-Km</v>
          </cell>
          <cell r="D37">
            <v>1</v>
          </cell>
          <cell r="E37">
            <v>3</v>
          </cell>
          <cell r="F37">
            <v>3</v>
          </cell>
        </row>
        <row r="38">
          <cell r="A38" t="str">
            <v>EQ</v>
          </cell>
          <cell r="B38" t="str">
            <v>COSTO HORARIO DE MAQUINARIA</v>
          </cell>
        </row>
        <row r="39">
          <cell r="A39" t="str">
            <v>EQ01.</v>
          </cell>
          <cell r="B39" t="str">
            <v>EQUIPOS PROPIOS</v>
          </cell>
        </row>
        <row r="40">
          <cell r="A40" t="str">
            <v>EQ01.001</v>
          </cell>
          <cell r="B40" t="str">
            <v>Retroexcavadora</v>
          </cell>
          <cell r="C40" t="str">
            <v>hr</v>
          </cell>
          <cell r="D40">
            <v>1</v>
          </cell>
          <cell r="E40">
            <v>1200</v>
          </cell>
          <cell r="F40">
            <v>1200</v>
          </cell>
        </row>
        <row r="41">
          <cell r="A41" t="str">
            <v>EQ01.002</v>
          </cell>
          <cell r="B41" t="str">
            <v>Compresor</v>
          </cell>
          <cell r="C41" t="str">
            <v>hr</v>
          </cell>
          <cell r="D41">
            <v>1</v>
          </cell>
          <cell r="E41">
            <v>1200</v>
          </cell>
          <cell r="F41">
            <v>1200</v>
          </cell>
        </row>
        <row r="42">
          <cell r="A42" t="str">
            <v>EQ02.001</v>
          </cell>
          <cell r="B42" t="str">
            <v>Ligadora de 2 fundas</v>
          </cell>
          <cell r="C42" t="str">
            <v>hr</v>
          </cell>
          <cell r="D42">
            <v>1</v>
          </cell>
          <cell r="E42">
            <v>108.58</v>
          </cell>
          <cell r="F42">
            <v>108.58</v>
          </cell>
        </row>
        <row r="43">
          <cell r="A43" t="str">
            <v>EQ02.002</v>
          </cell>
          <cell r="B43" t="str">
            <v>Winche</v>
          </cell>
          <cell r="C43" t="str">
            <v>hr</v>
          </cell>
          <cell r="D43">
            <v>1</v>
          </cell>
          <cell r="E43">
            <v>86.79</v>
          </cell>
          <cell r="F43">
            <v>86.79</v>
          </cell>
        </row>
        <row r="44">
          <cell r="A44" t="str">
            <v>EQ03.001</v>
          </cell>
          <cell r="B44" t="str">
            <v>Compactador de Mano (12"x12")</v>
          </cell>
          <cell r="C44" t="str">
            <v>hr</v>
          </cell>
          <cell r="D44">
            <v>1</v>
          </cell>
          <cell r="E44">
            <v>112.5</v>
          </cell>
          <cell r="F44">
            <v>112.5</v>
          </cell>
        </row>
        <row r="46">
          <cell r="A46" t="str">
            <v>EQ02.001</v>
          </cell>
          <cell r="B46" t="str">
            <v>Ligadora de 2 fundas</v>
          </cell>
          <cell r="C46" t="str">
            <v>hr</v>
          </cell>
          <cell r="D46">
            <v>1</v>
          </cell>
          <cell r="E46">
            <v>108.58</v>
          </cell>
          <cell r="F46">
            <v>108.58</v>
          </cell>
        </row>
        <row r="47">
          <cell r="A47" t="str">
            <v>EQ02.002</v>
          </cell>
          <cell r="B47" t="str">
            <v>Winche</v>
          </cell>
          <cell r="C47" t="str">
            <v>hr</v>
          </cell>
          <cell r="D47">
            <v>1</v>
          </cell>
          <cell r="E47">
            <v>86.79</v>
          </cell>
          <cell r="F47">
            <v>86.79</v>
          </cell>
        </row>
        <row r="48">
          <cell r="A48" t="str">
            <v>EQ03.001</v>
          </cell>
          <cell r="B48" t="str">
            <v>Compactador de Mano (12"x12")</v>
          </cell>
          <cell r="C48" t="str">
            <v>hr</v>
          </cell>
          <cell r="D48">
            <v>1</v>
          </cell>
          <cell r="E48">
            <v>112.5</v>
          </cell>
          <cell r="F48">
            <v>112.5</v>
          </cell>
        </row>
        <row r="49">
          <cell r="A49" t="str">
            <v>JD</v>
          </cell>
          <cell r="B49" t="str">
            <v>JORNALES DIARIOS</v>
          </cell>
        </row>
        <row r="50">
          <cell r="A50" t="str">
            <v>JD01.001</v>
          </cell>
          <cell r="B50" t="str">
            <v>Jornal diario TECNICO NO CALIFICADO O PEON (TNC)</v>
          </cell>
          <cell r="C50" t="str">
            <v>Día</v>
          </cell>
          <cell r="D50">
            <v>1</v>
          </cell>
          <cell r="E50">
            <v>125</v>
          </cell>
          <cell r="F50">
            <v>125</v>
          </cell>
        </row>
        <row r="51">
          <cell r="A51" t="str">
            <v>JD01.002</v>
          </cell>
          <cell r="B51" t="str">
            <v>Jornal diario TECNICO CALIFICADO (TC)</v>
          </cell>
          <cell r="C51" t="str">
            <v>Día</v>
          </cell>
          <cell r="D51">
            <v>1</v>
          </cell>
          <cell r="E51">
            <v>135</v>
          </cell>
          <cell r="F51">
            <v>135</v>
          </cell>
        </row>
        <row r="52">
          <cell r="A52" t="str">
            <v>JD01.003</v>
          </cell>
          <cell r="B52" t="str">
            <v>Jornal diario AYUDANTE (AY)</v>
          </cell>
          <cell r="C52" t="str">
            <v>Día</v>
          </cell>
          <cell r="D52">
            <v>1</v>
          </cell>
          <cell r="E52">
            <v>150</v>
          </cell>
          <cell r="F52">
            <v>150</v>
          </cell>
        </row>
        <row r="53">
          <cell r="A53" t="str">
            <v>JD01.004</v>
          </cell>
          <cell r="B53" t="str">
            <v>Jornal diario Operario de TERCERA CATEGORIA (OP3)</v>
          </cell>
          <cell r="C53" t="str">
            <v>Día</v>
          </cell>
          <cell r="D53">
            <v>1</v>
          </cell>
          <cell r="E53">
            <v>175</v>
          </cell>
          <cell r="F53">
            <v>175</v>
          </cell>
        </row>
        <row r="54">
          <cell r="A54" t="str">
            <v>JD01.005</v>
          </cell>
          <cell r="B54" t="str">
            <v>Jornal diario Operario de SEGUNDA CATEGORIA (OP2)</v>
          </cell>
          <cell r="C54" t="str">
            <v>Día</v>
          </cell>
          <cell r="D54">
            <v>1</v>
          </cell>
          <cell r="E54">
            <v>250</v>
          </cell>
          <cell r="F54">
            <v>250</v>
          </cell>
        </row>
        <row r="55">
          <cell r="A55" t="str">
            <v>JD01.006</v>
          </cell>
          <cell r="B55" t="str">
            <v>Jornal diario Operario de PRIMERA CATEGORIA (OP1)</v>
          </cell>
          <cell r="C55" t="str">
            <v>Día</v>
          </cell>
          <cell r="D55">
            <v>1</v>
          </cell>
          <cell r="E55">
            <v>300</v>
          </cell>
          <cell r="F55">
            <v>300</v>
          </cell>
        </row>
        <row r="56">
          <cell r="A56" t="str">
            <v>JD01.007</v>
          </cell>
          <cell r="B56" t="str">
            <v>Jornal diario MAESTRO</v>
          </cell>
          <cell r="C56" t="str">
            <v>Día</v>
          </cell>
          <cell r="D56">
            <v>1</v>
          </cell>
          <cell r="E56">
            <v>350</v>
          </cell>
          <cell r="F56">
            <v>350</v>
          </cell>
        </row>
        <row r="57">
          <cell r="A57" t="str">
            <v>JD01.008</v>
          </cell>
          <cell r="B57" t="str">
            <v>Brigada de Topografía</v>
          </cell>
          <cell r="C57" t="str">
            <v>Día</v>
          </cell>
          <cell r="D57">
            <v>1</v>
          </cell>
          <cell r="E57">
            <v>1000</v>
          </cell>
          <cell r="F57">
            <v>1000</v>
          </cell>
        </row>
        <row r="65">
          <cell r="A65" t="str">
            <v>JD01.006</v>
          </cell>
          <cell r="B65" t="str">
            <v>Jornal diario Operario de PRIMERA CATEGORIA (OP1)</v>
          </cell>
          <cell r="C65" t="str">
            <v>Día</v>
          </cell>
          <cell r="D65">
            <v>1</v>
          </cell>
          <cell r="E65">
            <v>300</v>
          </cell>
          <cell r="F65">
            <v>300</v>
          </cell>
        </row>
        <row r="66">
          <cell r="A66" t="str">
            <v>JD01.007</v>
          </cell>
          <cell r="B66" t="str">
            <v>Jornal diario MAESTRO</v>
          </cell>
          <cell r="C66" t="str">
            <v>Día</v>
          </cell>
          <cell r="D66">
            <v>1</v>
          </cell>
          <cell r="E66">
            <v>350</v>
          </cell>
          <cell r="F66">
            <v>350</v>
          </cell>
        </row>
        <row r="67">
          <cell r="A67" t="str">
            <v>JD01.008</v>
          </cell>
          <cell r="B67" t="str">
            <v>Brigada de Topografía</v>
          </cell>
          <cell r="C67" t="str">
            <v>Día</v>
          </cell>
          <cell r="D67">
            <v>1</v>
          </cell>
          <cell r="E67">
            <v>1000</v>
          </cell>
          <cell r="F67">
            <v>1000</v>
          </cell>
        </row>
        <row r="68">
          <cell r="A68" t="str">
            <v>AL</v>
          </cell>
          <cell r="B68" t="str">
            <v>ALFARERIA</v>
          </cell>
          <cell r="D68" t="str">
            <v/>
          </cell>
          <cell r="F68" t="str">
            <v/>
          </cell>
        </row>
        <row r="69">
          <cell r="A69" t="str">
            <v>AL01.001</v>
          </cell>
          <cell r="B69" t="str">
            <v>Ladrillos macisos 2" x 4" x 8"</v>
          </cell>
          <cell r="C69" t="str">
            <v>u</v>
          </cell>
          <cell r="D69">
            <v>1</v>
          </cell>
          <cell r="E69">
            <v>4</v>
          </cell>
          <cell r="F69">
            <v>4</v>
          </cell>
        </row>
        <row r="70">
          <cell r="A70" t="str">
            <v>AL01.002</v>
          </cell>
          <cell r="B70" t="str">
            <v>Ladrillos biscochos 2" x 2" x 8"</v>
          </cell>
          <cell r="C70" t="str">
            <v>u</v>
          </cell>
          <cell r="D70">
            <v>1</v>
          </cell>
          <cell r="E70">
            <v>3.3</v>
          </cell>
          <cell r="F70">
            <v>3.3</v>
          </cell>
        </row>
        <row r="71">
          <cell r="A71" t="str">
            <v>AL01.003</v>
          </cell>
          <cell r="B71" t="str">
            <v>Losas de barro tipo Feria grande</v>
          </cell>
          <cell r="C71" t="str">
            <v>u</v>
          </cell>
          <cell r="D71">
            <v>1</v>
          </cell>
          <cell r="E71">
            <v>3.1</v>
          </cell>
          <cell r="F71">
            <v>3.1</v>
          </cell>
        </row>
        <row r="72">
          <cell r="A72" t="str">
            <v>AL01.004</v>
          </cell>
          <cell r="B72" t="str">
            <v>Losa de barro tipo feria pequeña</v>
          </cell>
          <cell r="C72" t="str">
            <v>u</v>
          </cell>
          <cell r="D72">
            <v>1</v>
          </cell>
          <cell r="E72">
            <v>1.3</v>
          </cell>
          <cell r="F72">
            <v>1.3</v>
          </cell>
        </row>
        <row r="73">
          <cell r="A73" t="str">
            <v>AL01.005</v>
          </cell>
          <cell r="B73" t="str">
            <v>Losa de barro exagonal grande</v>
          </cell>
          <cell r="C73" t="str">
            <v>u</v>
          </cell>
          <cell r="D73">
            <v>1</v>
          </cell>
          <cell r="E73">
            <v>3.5</v>
          </cell>
          <cell r="F73">
            <v>3.5</v>
          </cell>
        </row>
        <row r="74">
          <cell r="A74" t="str">
            <v>AL01.006</v>
          </cell>
          <cell r="B74" t="str">
            <v>Losa de barro exagonal  pequeña.</v>
          </cell>
          <cell r="C74" t="str">
            <v>u</v>
          </cell>
          <cell r="D74">
            <v>1</v>
          </cell>
          <cell r="E74">
            <v>1.6</v>
          </cell>
          <cell r="F74">
            <v>1.6</v>
          </cell>
        </row>
        <row r="75">
          <cell r="A75" t="str">
            <v>AL01.007</v>
          </cell>
          <cell r="B75" t="str">
            <v>Losa de barro de 8" x 8"</v>
          </cell>
          <cell r="C75" t="str">
            <v>u</v>
          </cell>
          <cell r="D75">
            <v>1</v>
          </cell>
          <cell r="E75">
            <v>3.5</v>
          </cell>
          <cell r="F75">
            <v>3.5</v>
          </cell>
        </row>
        <row r="76">
          <cell r="A76" t="str">
            <v>AL01.008</v>
          </cell>
          <cell r="B76" t="str">
            <v>Zócalos de barro de 10 1/2" x 3"</v>
          </cell>
          <cell r="C76" t="str">
            <v>u</v>
          </cell>
          <cell r="D76">
            <v>1</v>
          </cell>
          <cell r="E76">
            <v>3</v>
          </cell>
          <cell r="F76">
            <v>3</v>
          </cell>
        </row>
        <row r="77">
          <cell r="A77" t="str">
            <v>AL01.009</v>
          </cell>
          <cell r="B77" t="str">
            <v>Calados corrientes de barro en 6" x 6" x 6"</v>
          </cell>
          <cell r="C77" t="str">
            <v>u</v>
          </cell>
          <cell r="D77">
            <v>1</v>
          </cell>
          <cell r="E77">
            <v>3.74</v>
          </cell>
          <cell r="F77">
            <v>3.74</v>
          </cell>
        </row>
        <row r="78">
          <cell r="A78" t="str">
            <v>AL01.010</v>
          </cell>
          <cell r="B78" t="str">
            <v>Calados corrientes de barro en 8" x 8" x 6"</v>
          </cell>
          <cell r="C78" t="str">
            <v>u</v>
          </cell>
          <cell r="D78">
            <v>1</v>
          </cell>
          <cell r="E78">
            <v>5.0199999999999996</v>
          </cell>
          <cell r="F78">
            <v>5.0199999999999996</v>
          </cell>
        </row>
        <row r="79">
          <cell r="A79" t="str">
            <v>AL01.011</v>
          </cell>
          <cell r="B79" t="str">
            <v>Tejas de 14"</v>
          </cell>
          <cell r="C79" t="str">
            <v>u</v>
          </cell>
          <cell r="D79">
            <v>1</v>
          </cell>
          <cell r="E79">
            <v>4.2</v>
          </cell>
          <cell r="F79">
            <v>4.2</v>
          </cell>
        </row>
        <row r="80">
          <cell r="A80" t="str">
            <v>AL01.012</v>
          </cell>
          <cell r="B80" t="str">
            <v>Caballete de 1', para tejas "Floridianas"</v>
          </cell>
          <cell r="C80" t="str">
            <v>u</v>
          </cell>
          <cell r="D80">
            <v>1</v>
          </cell>
          <cell r="E80">
            <v>13.2</v>
          </cell>
          <cell r="F80">
            <v>13.2</v>
          </cell>
        </row>
        <row r="81">
          <cell r="A81" t="str">
            <v>BF</v>
          </cell>
          <cell r="B81" t="str">
            <v>BAÑO, FREGADERO Y CALENTADOR</v>
          </cell>
          <cell r="D81" t="str">
            <v/>
          </cell>
          <cell r="F81" t="str">
            <v/>
          </cell>
        </row>
        <row r="82">
          <cell r="A82" t="str">
            <v>BF01.</v>
          </cell>
          <cell r="B82" t="str">
            <v>Baños</v>
          </cell>
          <cell r="D82" t="str">
            <v/>
          </cell>
          <cell r="F82" t="str">
            <v/>
          </cell>
        </row>
        <row r="83">
          <cell r="A83" t="str">
            <v>BF01.001</v>
          </cell>
          <cell r="B83" t="str">
            <v>Juego baño, 3 pzas. Color, sin Accesorios</v>
          </cell>
          <cell r="C83" t="str">
            <v>jgo</v>
          </cell>
          <cell r="D83">
            <v>1</v>
          </cell>
          <cell r="E83">
            <v>4840</v>
          </cell>
          <cell r="F83">
            <v>4840</v>
          </cell>
        </row>
        <row r="84">
          <cell r="A84" t="str">
            <v>BF01.002</v>
          </cell>
          <cell r="B84" t="str">
            <v>Juego baño 3 pzas. Blanco, sin Accesorios</v>
          </cell>
          <cell r="C84" t="str">
            <v>jgo</v>
          </cell>
          <cell r="D84">
            <v>1</v>
          </cell>
          <cell r="E84">
            <v>4610</v>
          </cell>
          <cell r="F84">
            <v>4610</v>
          </cell>
        </row>
        <row r="85">
          <cell r="A85" t="str">
            <v>BF01.003</v>
          </cell>
          <cell r="B85" t="str">
            <v>Inodoro Color, corriente, "Isabela", con tapa, sin accesorios</v>
          </cell>
          <cell r="C85" t="str">
            <v>u</v>
          </cell>
          <cell r="D85">
            <v>1</v>
          </cell>
          <cell r="E85">
            <v>1365</v>
          </cell>
          <cell r="F85">
            <v>1365</v>
          </cell>
        </row>
        <row r="86">
          <cell r="A86" t="str">
            <v>BF01.004</v>
          </cell>
          <cell r="B86" t="str">
            <v>Inodoro Blanco, con tapa, "Simplex",sin accesorios</v>
          </cell>
          <cell r="C86" t="str">
            <v>u</v>
          </cell>
          <cell r="D86">
            <v>1</v>
          </cell>
          <cell r="E86">
            <v>1065</v>
          </cell>
          <cell r="F86">
            <v>1065</v>
          </cell>
        </row>
        <row r="87">
          <cell r="A87" t="str">
            <v>BF01.005</v>
          </cell>
          <cell r="B87" t="str">
            <v>Inodoro Blanco sin tapa, "Simplex", sin accesorios</v>
          </cell>
          <cell r="C87" t="str">
            <v>u</v>
          </cell>
          <cell r="D87">
            <v>1</v>
          </cell>
          <cell r="E87">
            <v>975</v>
          </cell>
          <cell r="F87">
            <v>975</v>
          </cell>
        </row>
        <row r="88">
          <cell r="A88" t="str">
            <v>BF01.006</v>
          </cell>
          <cell r="B88" t="str">
            <v>Inodoro Color, Alargado, con tapa, "Royal",sin accesorios</v>
          </cell>
          <cell r="C88" t="str">
            <v>u</v>
          </cell>
          <cell r="D88">
            <v>1</v>
          </cell>
          <cell r="E88">
            <v>1975</v>
          </cell>
          <cell r="F88">
            <v>1975</v>
          </cell>
        </row>
        <row r="89">
          <cell r="A89" t="str">
            <v>BF01.007</v>
          </cell>
          <cell r="B89" t="str">
            <v>Inodoro Blanco, Alargado, con tapa, "Royal",sin accesorios</v>
          </cell>
          <cell r="C89" t="str">
            <v>u</v>
          </cell>
          <cell r="D89">
            <v>1</v>
          </cell>
          <cell r="E89">
            <v>1800</v>
          </cell>
          <cell r="F89">
            <v>1800</v>
          </cell>
        </row>
        <row r="90">
          <cell r="A90" t="str">
            <v>BF01.008</v>
          </cell>
          <cell r="B90" t="str">
            <v>Inodoro Fluxometro Blanco, "Royal", sin válvula</v>
          </cell>
          <cell r="C90" t="str">
            <v>u</v>
          </cell>
          <cell r="D90">
            <v>1</v>
          </cell>
          <cell r="E90">
            <v>985</v>
          </cell>
          <cell r="F90">
            <v>985</v>
          </cell>
        </row>
        <row r="91">
          <cell r="A91" t="str">
            <v>BF01.009</v>
          </cell>
          <cell r="B91" t="str">
            <v>Lavamanos Color, 19"x17","Isabela", sin mezcladora y sin accesorios</v>
          </cell>
          <cell r="C91" t="str">
            <v>u</v>
          </cell>
          <cell r="D91">
            <v>1</v>
          </cell>
          <cell r="E91">
            <v>440</v>
          </cell>
          <cell r="F91">
            <v>440</v>
          </cell>
        </row>
        <row r="92">
          <cell r="A92" t="str">
            <v>BF01.010</v>
          </cell>
          <cell r="B92" t="str">
            <v>Lavamanos Blanco, 19"x17","Isabela", sin mezcladora y sin accesorios</v>
          </cell>
          <cell r="C92" t="str">
            <v>u</v>
          </cell>
          <cell r="D92">
            <v>1</v>
          </cell>
          <cell r="E92">
            <v>385</v>
          </cell>
          <cell r="F92">
            <v>385</v>
          </cell>
        </row>
        <row r="93">
          <cell r="A93" t="str">
            <v>BF01.011</v>
          </cell>
          <cell r="B93" t="str">
            <v>Lavamanos ovalado "SAONA" a COLOR, sin mezcladora  y sin accesorios</v>
          </cell>
          <cell r="C93" t="str">
            <v>u</v>
          </cell>
          <cell r="D93">
            <v>1</v>
          </cell>
          <cell r="E93">
            <v>695</v>
          </cell>
          <cell r="F93">
            <v>695</v>
          </cell>
        </row>
        <row r="94">
          <cell r="A94" t="str">
            <v>BF01.012</v>
          </cell>
          <cell r="B94" t="str">
            <v>Lavamanos ovalado, "Saona" a BLANCO, sin mezcladora y Accesorios.</v>
          </cell>
          <cell r="C94" t="str">
            <v>u</v>
          </cell>
          <cell r="D94">
            <v>1</v>
          </cell>
          <cell r="E94">
            <v>625</v>
          </cell>
          <cell r="F94">
            <v>625</v>
          </cell>
        </row>
        <row r="95">
          <cell r="A95" t="str">
            <v>BF01.013</v>
          </cell>
          <cell r="B95" t="str">
            <v>Orinal pequeño, Blanco, sin la llave</v>
          </cell>
          <cell r="C95" t="str">
            <v>u</v>
          </cell>
          <cell r="D95">
            <v>1</v>
          </cell>
          <cell r="E95">
            <v>630</v>
          </cell>
          <cell r="F95">
            <v>630</v>
          </cell>
        </row>
        <row r="96">
          <cell r="A96" t="str">
            <v>BF01.014</v>
          </cell>
          <cell r="B96" t="str">
            <v>Orinal 1/2 falda, Blanco, sin llave y sin válvula</v>
          </cell>
          <cell r="C96" t="str">
            <v>u</v>
          </cell>
          <cell r="D96">
            <v>1</v>
          </cell>
          <cell r="E96">
            <v>2645</v>
          </cell>
          <cell r="F96">
            <v>2645</v>
          </cell>
        </row>
        <row r="97">
          <cell r="A97" t="str">
            <v>BF01.015</v>
          </cell>
          <cell r="B97" t="str">
            <v>Orinal falda entera, Blanco, sin llave y sin válvula</v>
          </cell>
          <cell r="C97" t="str">
            <v>u</v>
          </cell>
          <cell r="D97">
            <v>1</v>
          </cell>
          <cell r="E97">
            <v>5625</v>
          </cell>
          <cell r="F97">
            <v>5625</v>
          </cell>
        </row>
        <row r="98">
          <cell r="A98" t="str">
            <v>BF01.016</v>
          </cell>
          <cell r="B98" t="str">
            <v>Bidet a Color "Royal", sin mezcladora y sin accesorios</v>
          </cell>
          <cell r="C98" t="str">
            <v>u</v>
          </cell>
          <cell r="D98">
            <v>1</v>
          </cell>
          <cell r="E98">
            <v>825</v>
          </cell>
          <cell r="F98">
            <v>825</v>
          </cell>
        </row>
        <row r="99">
          <cell r="A99" t="str">
            <v>BF01.017</v>
          </cell>
          <cell r="B99" t="str">
            <v>Bidet Blanco "Royal", sin mezcladora y sin accesorios</v>
          </cell>
          <cell r="C99" t="str">
            <v>u</v>
          </cell>
          <cell r="D99">
            <v>1</v>
          </cell>
          <cell r="E99">
            <v>740</v>
          </cell>
          <cell r="F99">
            <v>740</v>
          </cell>
        </row>
        <row r="100">
          <cell r="A100" t="str">
            <v>BF01.018</v>
          </cell>
          <cell r="B100" t="str">
            <v>Bañera a Color, Hierro Fundido, sin mezcladora y sin ducha</v>
          </cell>
          <cell r="C100" t="str">
            <v>u</v>
          </cell>
          <cell r="D100">
            <v>1</v>
          </cell>
          <cell r="E100">
            <v>5825</v>
          </cell>
          <cell r="F100">
            <v>5825</v>
          </cell>
        </row>
        <row r="101">
          <cell r="A101" t="str">
            <v>BF01.019</v>
          </cell>
          <cell r="B101" t="str">
            <v>Bañera Blanca, Hierro Fundido, sin mezcladora y sin ducha</v>
          </cell>
          <cell r="C101" t="str">
            <v>u</v>
          </cell>
          <cell r="D101">
            <v>1</v>
          </cell>
          <cell r="E101">
            <v>4695</v>
          </cell>
          <cell r="F101">
            <v>4695</v>
          </cell>
        </row>
        <row r="102">
          <cell r="A102" t="str">
            <v>BF01.020</v>
          </cell>
          <cell r="B102" t="str">
            <v>Bañera a Color, liviana, sin mezcladora y sin ducha</v>
          </cell>
          <cell r="C102" t="str">
            <v>u</v>
          </cell>
          <cell r="D102">
            <v>1</v>
          </cell>
          <cell r="E102">
            <v>2425</v>
          </cell>
          <cell r="F102">
            <v>2425</v>
          </cell>
        </row>
        <row r="103">
          <cell r="A103" t="str">
            <v>BF01.021</v>
          </cell>
          <cell r="B103" t="str">
            <v>Bañera a Blanca, liviana, sin mezcladora y sin ducha</v>
          </cell>
          <cell r="C103" t="str">
            <v>u</v>
          </cell>
          <cell r="D103">
            <v>1</v>
          </cell>
          <cell r="E103">
            <v>2425</v>
          </cell>
          <cell r="F103">
            <v>2425</v>
          </cell>
        </row>
        <row r="104">
          <cell r="A104" t="str">
            <v>BF02.</v>
          </cell>
          <cell r="B104" t="str">
            <v>Fregadero</v>
          </cell>
          <cell r="D104" t="str">
            <v/>
          </cell>
          <cell r="F104" t="str">
            <v/>
          </cell>
        </row>
        <row r="105">
          <cell r="A105" t="str">
            <v>BF02.001</v>
          </cell>
          <cell r="B105" t="str">
            <v>Fregadero/Bar acero inox.,20"x 21", sin mezcladora y sin accesorios</v>
          </cell>
          <cell r="C105" t="str">
            <v>u</v>
          </cell>
          <cell r="D105">
            <v>1</v>
          </cell>
          <cell r="E105">
            <v>450</v>
          </cell>
          <cell r="F105">
            <v>350</v>
          </cell>
        </row>
        <row r="106">
          <cell r="A106" t="str">
            <v>BF02.002</v>
          </cell>
          <cell r="B106" t="str">
            <v>Fregadero Sencillo acero inox.,25"x22, sin mezcladora y sin accesorios</v>
          </cell>
          <cell r="C106" t="str">
            <v>u</v>
          </cell>
          <cell r="D106">
            <v>1</v>
          </cell>
          <cell r="E106">
            <v>500</v>
          </cell>
          <cell r="F106">
            <v>400</v>
          </cell>
        </row>
        <row r="107">
          <cell r="A107" t="str">
            <v>BF02.003</v>
          </cell>
          <cell r="B107" t="str">
            <v>Fregadero Doble acero inox.,33"x22",sin mezcladora y sin accesorios</v>
          </cell>
          <cell r="C107" t="str">
            <v>u</v>
          </cell>
          <cell r="D107">
            <v>1</v>
          </cell>
          <cell r="E107">
            <v>750</v>
          </cell>
          <cell r="F107">
            <v>775</v>
          </cell>
        </row>
        <row r="108">
          <cell r="A108" t="str">
            <v>BF03.</v>
          </cell>
          <cell r="B108" t="str">
            <v>Calentador</v>
          </cell>
          <cell r="D108" t="str">
            <v/>
          </cell>
          <cell r="F108" t="str">
            <v/>
          </cell>
        </row>
        <row r="109">
          <cell r="A109" t="str">
            <v>BF03.001</v>
          </cell>
          <cell r="B109" t="str">
            <v>Calentador eléctrico de 20 galones (criollo)</v>
          </cell>
          <cell r="C109" t="str">
            <v>u</v>
          </cell>
          <cell r="D109">
            <v>1</v>
          </cell>
          <cell r="E109">
            <v>1675</v>
          </cell>
          <cell r="F109">
            <v>1675</v>
          </cell>
        </row>
        <row r="110">
          <cell r="A110" t="str">
            <v>BF03.002</v>
          </cell>
          <cell r="B110" t="str">
            <v>Calentador eléctrico de 30 galones (criollo)</v>
          </cell>
          <cell r="C110" t="str">
            <v>u</v>
          </cell>
          <cell r="D110">
            <v>1</v>
          </cell>
          <cell r="E110">
            <v>2095</v>
          </cell>
          <cell r="F110">
            <v>2095</v>
          </cell>
        </row>
        <row r="111">
          <cell r="A111" t="str">
            <v>BF03.003</v>
          </cell>
          <cell r="B111" t="str">
            <v>Calentador eléctrico de 40 galones (criollo)</v>
          </cell>
          <cell r="C111" t="str">
            <v>u</v>
          </cell>
          <cell r="D111">
            <v>1</v>
          </cell>
          <cell r="E111">
            <v>2825</v>
          </cell>
          <cell r="F111">
            <v>2825</v>
          </cell>
        </row>
        <row r="112">
          <cell r="A112" t="str">
            <v>BF03.004</v>
          </cell>
          <cell r="B112" t="str">
            <v>Calentador eléctrico de 60 galones (criollo)</v>
          </cell>
          <cell r="C112" t="str">
            <v>u</v>
          </cell>
          <cell r="D112">
            <v>1</v>
          </cell>
          <cell r="E112">
            <v>4325</v>
          </cell>
          <cell r="F112">
            <v>4325</v>
          </cell>
        </row>
        <row r="113">
          <cell r="A113" t="str">
            <v>BF03.005</v>
          </cell>
          <cell r="B113" t="str">
            <v>Calentador eléctrico de 20 galones (USA)</v>
          </cell>
          <cell r="C113" t="str">
            <v>u</v>
          </cell>
          <cell r="D113">
            <v>1</v>
          </cell>
          <cell r="E113">
            <v>4125</v>
          </cell>
          <cell r="F113">
            <v>4125</v>
          </cell>
        </row>
        <row r="114">
          <cell r="A114" t="str">
            <v>BF03.006</v>
          </cell>
          <cell r="B114" t="str">
            <v>Calentador eléctrico de 30 galones (USA)</v>
          </cell>
          <cell r="C114" t="str">
            <v>u</v>
          </cell>
          <cell r="D114">
            <v>1</v>
          </cell>
          <cell r="E114">
            <v>4325</v>
          </cell>
          <cell r="F114">
            <v>4325</v>
          </cell>
        </row>
        <row r="115">
          <cell r="A115" t="str">
            <v>BF03.007</v>
          </cell>
          <cell r="B115" t="str">
            <v>Calentador eléctrico de 40 galones (USA)</v>
          </cell>
          <cell r="C115" t="str">
            <v>u</v>
          </cell>
          <cell r="D115">
            <v>1</v>
          </cell>
          <cell r="E115">
            <v>4550</v>
          </cell>
          <cell r="F115">
            <v>4550</v>
          </cell>
        </row>
        <row r="116">
          <cell r="A116" t="str">
            <v>BF03.008</v>
          </cell>
          <cell r="B116" t="str">
            <v>Calentador eléctrico de 50 galones (USA)</v>
          </cell>
          <cell r="C116" t="str">
            <v>u</v>
          </cell>
          <cell r="D116">
            <v>1</v>
          </cell>
          <cell r="E116">
            <v>4825</v>
          </cell>
          <cell r="F116">
            <v>4825</v>
          </cell>
        </row>
        <row r="117">
          <cell r="A117" t="str">
            <v>BF04.</v>
          </cell>
          <cell r="B117" t="str">
            <v>Accesorios</v>
          </cell>
          <cell r="D117" t="str">
            <v/>
          </cell>
          <cell r="F117" t="str">
            <v/>
          </cell>
        </row>
        <row r="118">
          <cell r="A118" t="str">
            <v>BF04.001</v>
          </cell>
          <cell r="B118" t="str">
            <v>Botiquín corriente, cromado, 1 puerta, luz</v>
          </cell>
          <cell r="C118" t="str">
            <v>u</v>
          </cell>
          <cell r="D118">
            <v>1</v>
          </cell>
          <cell r="E118">
            <v>850</v>
          </cell>
          <cell r="F118">
            <v>850</v>
          </cell>
        </row>
        <row r="119">
          <cell r="A119" t="str">
            <v>BF04.002</v>
          </cell>
          <cell r="B119" t="str">
            <v>Botiquín corriente, cromado, 2 puertas, luz</v>
          </cell>
          <cell r="C119" t="str">
            <v>u</v>
          </cell>
          <cell r="D119">
            <v>1</v>
          </cell>
          <cell r="E119">
            <v>995</v>
          </cell>
          <cell r="F119">
            <v>995</v>
          </cell>
        </row>
        <row r="120">
          <cell r="A120" t="str">
            <v>BF04.003</v>
          </cell>
          <cell r="B120" t="str">
            <v>Botiquín cromado, 3 puertas, 3 luces</v>
          </cell>
          <cell r="C120" t="str">
            <v>u</v>
          </cell>
          <cell r="D120">
            <v>1</v>
          </cell>
          <cell r="E120">
            <v>1875</v>
          </cell>
          <cell r="F120">
            <v>1875</v>
          </cell>
        </row>
        <row r="121">
          <cell r="A121" t="str">
            <v>BF04.004</v>
          </cell>
          <cell r="B121" t="str">
            <v>Botiquín cromado, 3 puertas, 2 luces, 3 cajones</v>
          </cell>
          <cell r="C121" t="str">
            <v>u</v>
          </cell>
          <cell r="D121">
            <v>1</v>
          </cell>
          <cell r="E121">
            <v>2375</v>
          </cell>
          <cell r="F121">
            <v>2375</v>
          </cell>
        </row>
        <row r="122">
          <cell r="A122" t="str">
            <v>BF04.005</v>
          </cell>
          <cell r="B122" t="str">
            <v>Botiquín madera americana, 16"x27", 1 puerta</v>
          </cell>
          <cell r="C122" t="str">
            <v>u</v>
          </cell>
          <cell r="D122">
            <v>1</v>
          </cell>
          <cell r="E122">
            <v>1500</v>
          </cell>
          <cell r="F122">
            <v>1500</v>
          </cell>
        </row>
        <row r="123">
          <cell r="A123" t="str">
            <v>BF04.006</v>
          </cell>
          <cell r="B123" t="str">
            <v>Botiquín madera americana, 36"x30",3 puertas</v>
          </cell>
          <cell r="C123" t="str">
            <v>u</v>
          </cell>
          <cell r="D123">
            <v>1</v>
          </cell>
          <cell r="E123">
            <v>2850</v>
          </cell>
          <cell r="F123">
            <v>2850</v>
          </cell>
        </row>
        <row r="124">
          <cell r="A124" t="str">
            <v>BF04.007</v>
          </cell>
          <cell r="B124" t="str">
            <v>Ducha completa, cromada</v>
          </cell>
          <cell r="C124" t="str">
            <v>u</v>
          </cell>
          <cell r="D124">
            <v>1</v>
          </cell>
          <cell r="E124">
            <v>22</v>
          </cell>
          <cell r="F124">
            <v>22</v>
          </cell>
        </row>
        <row r="125">
          <cell r="A125" t="str">
            <v>BF04.008</v>
          </cell>
          <cell r="B125" t="str">
            <v>Llave angular de 3/8", "Taiwan"</v>
          </cell>
          <cell r="C125" t="str">
            <v>u</v>
          </cell>
          <cell r="D125">
            <v>1</v>
          </cell>
          <cell r="E125">
            <v>18</v>
          </cell>
          <cell r="F125">
            <v>18</v>
          </cell>
        </row>
        <row r="126">
          <cell r="A126" t="str">
            <v>BF04.009</v>
          </cell>
          <cell r="B126" t="str">
            <v>Llave de chorro de 1/2", "Nibco"</v>
          </cell>
          <cell r="C126" t="str">
            <v>u</v>
          </cell>
          <cell r="D126">
            <v>1</v>
          </cell>
          <cell r="E126">
            <v>45</v>
          </cell>
          <cell r="F126">
            <v>45</v>
          </cell>
        </row>
        <row r="127">
          <cell r="A127" t="str">
            <v>BF04.010</v>
          </cell>
          <cell r="B127" t="str">
            <v xml:space="preserve">Llave sencilla cromada, para lavamanos pequeño </v>
          </cell>
          <cell r="C127" t="str">
            <v>u</v>
          </cell>
          <cell r="D127">
            <v>1</v>
          </cell>
          <cell r="E127">
            <v>36</v>
          </cell>
          <cell r="F127">
            <v>36</v>
          </cell>
        </row>
        <row r="128">
          <cell r="A128" t="str">
            <v>BF04.011</v>
          </cell>
          <cell r="B128" t="str">
            <v>Llave cromada, para orinal pequeño</v>
          </cell>
          <cell r="C128" t="str">
            <v>u</v>
          </cell>
          <cell r="D128">
            <v>1</v>
          </cell>
          <cell r="E128">
            <v>85</v>
          </cell>
          <cell r="F128">
            <v>85</v>
          </cell>
        </row>
        <row r="129">
          <cell r="A129" t="str">
            <v>BF04.012</v>
          </cell>
          <cell r="B129" t="str">
            <v>Llave de empotrar de 1/2", cromada</v>
          </cell>
          <cell r="C129" t="str">
            <v>u</v>
          </cell>
          <cell r="D129">
            <v>1</v>
          </cell>
          <cell r="E129">
            <v>91</v>
          </cell>
          <cell r="F129">
            <v>91</v>
          </cell>
        </row>
        <row r="130">
          <cell r="A130" t="str">
            <v>BF04.013</v>
          </cell>
          <cell r="B130" t="str">
            <v>Válvula 3/4" para orinal flúxometro</v>
          </cell>
          <cell r="C130" t="str">
            <v>u</v>
          </cell>
          <cell r="D130">
            <v>1</v>
          </cell>
          <cell r="E130">
            <v>1025</v>
          </cell>
          <cell r="F130">
            <v>1025</v>
          </cell>
        </row>
        <row r="131">
          <cell r="A131" t="str">
            <v>BF04.014</v>
          </cell>
          <cell r="B131" t="str">
            <v>Válvula 1" par orinal flúxometro</v>
          </cell>
          <cell r="C131" t="str">
            <v>u</v>
          </cell>
          <cell r="D131">
            <v>1</v>
          </cell>
          <cell r="E131">
            <v>1065</v>
          </cell>
          <cell r="F131">
            <v>1065</v>
          </cell>
        </row>
        <row r="132">
          <cell r="A132" t="str">
            <v>BF04.015</v>
          </cell>
          <cell r="B132" t="str">
            <v>Tubo flexible con tuerca para lavamanos</v>
          </cell>
          <cell r="C132" t="str">
            <v>u</v>
          </cell>
          <cell r="D132">
            <v>1</v>
          </cell>
          <cell r="E132">
            <v>25</v>
          </cell>
          <cell r="F132">
            <v>25</v>
          </cell>
        </row>
        <row r="133">
          <cell r="A133" t="str">
            <v>BF04.016</v>
          </cell>
          <cell r="B133" t="str">
            <v>Tubo flexible con tuerca para inodoros</v>
          </cell>
          <cell r="C133" t="str">
            <v>u</v>
          </cell>
          <cell r="D133">
            <v>1</v>
          </cell>
          <cell r="E133">
            <v>25</v>
          </cell>
          <cell r="F133">
            <v>25</v>
          </cell>
        </row>
        <row r="134">
          <cell r="A134" t="str">
            <v>BF04.018</v>
          </cell>
          <cell r="B134" t="str">
            <v>Niple 3/8" x 2 1/2", cromado</v>
          </cell>
          <cell r="C134" t="str">
            <v>u</v>
          </cell>
          <cell r="D134">
            <v>1</v>
          </cell>
          <cell r="E134">
            <v>9</v>
          </cell>
          <cell r="F134">
            <v>9</v>
          </cell>
        </row>
        <row r="135">
          <cell r="A135" t="str">
            <v>BF04.019</v>
          </cell>
          <cell r="B135" t="str">
            <v>Junta de Cera</v>
          </cell>
          <cell r="C135" t="str">
            <v>u</v>
          </cell>
          <cell r="D135">
            <v>1</v>
          </cell>
          <cell r="E135">
            <v>8.5</v>
          </cell>
          <cell r="F135">
            <v>8.5</v>
          </cell>
        </row>
        <row r="136">
          <cell r="A136" t="str">
            <v>BF04.020</v>
          </cell>
          <cell r="B136" t="str">
            <v>Arandela Plástica de 3" ó 4", para inodoros</v>
          </cell>
          <cell r="C136" t="str">
            <v>u</v>
          </cell>
          <cell r="D136">
            <v>1</v>
          </cell>
          <cell r="E136">
            <v>28</v>
          </cell>
          <cell r="F136">
            <v>28</v>
          </cell>
        </row>
        <row r="137">
          <cell r="A137" t="str">
            <v>BF04.021</v>
          </cell>
          <cell r="B137" t="str">
            <v>Tornillos para fijar arandela (Juego)</v>
          </cell>
          <cell r="C137" t="str">
            <v>u</v>
          </cell>
          <cell r="D137">
            <v>1</v>
          </cell>
          <cell r="E137">
            <v>2.25</v>
          </cell>
          <cell r="F137">
            <v>2.25</v>
          </cell>
        </row>
        <row r="138">
          <cell r="A138" t="str">
            <v>BF04.022</v>
          </cell>
          <cell r="B138" t="str">
            <v>Palometas fijar lavamanos, en aluminio</v>
          </cell>
          <cell r="C138" t="str">
            <v>par</v>
          </cell>
          <cell r="D138">
            <v>1</v>
          </cell>
          <cell r="E138">
            <v>9</v>
          </cell>
          <cell r="F138">
            <v>9</v>
          </cell>
        </row>
        <row r="139">
          <cell r="A139" t="str">
            <v>BF04.023</v>
          </cell>
          <cell r="B139" t="str">
            <v>Mezcladora para bañera, con desagüe, "PRICE PFISTER USA"</v>
          </cell>
          <cell r="C139" t="str">
            <v>u</v>
          </cell>
          <cell r="D139">
            <v>1</v>
          </cell>
          <cell r="E139">
            <v>975</v>
          </cell>
          <cell r="F139">
            <v>975</v>
          </cell>
        </row>
        <row r="140">
          <cell r="A140" t="str">
            <v>BF04.024</v>
          </cell>
          <cell r="B140" t="str">
            <v>Mezcladora para bidet , "PRICE PFISTER USA", con boquilla</v>
          </cell>
          <cell r="C140" t="str">
            <v>u</v>
          </cell>
          <cell r="D140">
            <v>1</v>
          </cell>
          <cell r="E140">
            <v>1750</v>
          </cell>
          <cell r="F140">
            <v>1750</v>
          </cell>
        </row>
        <row r="141">
          <cell r="A141" t="str">
            <v>BF04.025</v>
          </cell>
          <cell r="B141" t="str">
            <v>Mezcladora para lavamanos "PRICE PFISTER USA" con boquilla</v>
          </cell>
          <cell r="C141" t="str">
            <v>u</v>
          </cell>
          <cell r="D141">
            <v>1</v>
          </cell>
          <cell r="E141">
            <v>675</v>
          </cell>
          <cell r="F141">
            <v>675</v>
          </cell>
        </row>
        <row r="142">
          <cell r="A142" t="str">
            <v>BF04.026</v>
          </cell>
          <cell r="B142" t="str">
            <v>Mezcladora para fregadero "PRICE PFISTER USA", con manguera</v>
          </cell>
          <cell r="C142" t="str">
            <v>u</v>
          </cell>
          <cell r="D142">
            <v>1</v>
          </cell>
          <cell r="E142">
            <v>725</v>
          </cell>
          <cell r="F142">
            <v>725</v>
          </cell>
        </row>
        <row r="143">
          <cell r="A143" t="str">
            <v>BF04.027</v>
          </cell>
          <cell r="B143" t="str">
            <v>Boquilla para lavamanos, automática, cromada, "Sayco"</v>
          </cell>
          <cell r="C143" t="str">
            <v>u</v>
          </cell>
          <cell r="D143">
            <v>1</v>
          </cell>
          <cell r="E143">
            <v>100</v>
          </cell>
          <cell r="F143">
            <v>100</v>
          </cell>
        </row>
        <row r="144">
          <cell r="A144" t="str">
            <v>BF04.028</v>
          </cell>
          <cell r="B144" t="str">
            <v>Boquilla para lavamanos, PVC</v>
          </cell>
          <cell r="C144" t="str">
            <v>u</v>
          </cell>
          <cell r="D144">
            <v>1</v>
          </cell>
          <cell r="E144">
            <v>16</v>
          </cell>
          <cell r="F144">
            <v>16</v>
          </cell>
        </row>
        <row r="145">
          <cell r="A145" t="str">
            <v>BF04.029</v>
          </cell>
          <cell r="B145" t="str">
            <v>Boquilla para fregadero, cromada (c/u)</v>
          </cell>
          <cell r="C145" t="str">
            <v>u</v>
          </cell>
          <cell r="D145">
            <v>1</v>
          </cell>
          <cell r="E145">
            <v>39</v>
          </cell>
          <cell r="F145">
            <v>39</v>
          </cell>
        </row>
        <row r="146">
          <cell r="A146" t="str">
            <v>BF04.030</v>
          </cell>
          <cell r="B146" t="str">
            <v>Boquilla para lavadero, cromada, con tapón</v>
          </cell>
          <cell r="C146" t="str">
            <v>u</v>
          </cell>
          <cell r="D146">
            <v>1</v>
          </cell>
          <cell r="E146">
            <v>22</v>
          </cell>
          <cell r="F146">
            <v>22</v>
          </cell>
        </row>
        <row r="147">
          <cell r="A147" t="str">
            <v>BF04.031</v>
          </cell>
          <cell r="B147" t="str">
            <v>Boquilla para lavadero, PVC, con tapón</v>
          </cell>
          <cell r="C147" t="str">
            <v>u</v>
          </cell>
          <cell r="D147">
            <v>1</v>
          </cell>
          <cell r="E147">
            <v>15.5</v>
          </cell>
          <cell r="F147">
            <v>15.5</v>
          </cell>
        </row>
        <row r="148">
          <cell r="A148" t="str">
            <v>BF04.032</v>
          </cell>
          <cell r="B148" t="str">
            <v>Rejilla 3"x1 1/2",cromada, para piso</v>
          </cell>
          <cell r="C148" t="str">
            <v>u</v>
          </cell>
          <cell r="D148">
            <v>1</v>
          </cell>
          <cell r="E148">
            <v>16.5</v>
          </cell>
          <cell r="F148">
            <v>16.5</v>
          </cell>
        </row>
        <row r="149">
          <cell r="A149" t="str">
            <v>BF04.033</v>
          </cell>
          <cell r="B149" t="str">
            <v>Rejilla 4",aluminio para piso</v>
          </cell>
          <cell r="C149" t="str">
            <v>u</v>
          </cell>
          <cell r="D149">
            <v>1</v>
          </cell>
          <cell r="E149">
            <v>8</v>
          </cell>
          <cell r="F149">
            <v>8</v>
          </cell>
        </row>
        <row r="150">
          <cell r="A150" t="str">
            <v>BF04.034</v>
          </cell>
          <cell r="B150" t="str">
            <v>Sifón lavamanos, 1 1/4", cromado, completo "Nibco"</v>
          </cell>
          <cell r="C150" t="str">
            <v>u</v>
          </cell>
          <cell r="D150">
            <v>1</v>
          </cell>
          <cell r="E150">
            <v>200</v>
          </cell>
          <cell r="F150">
            <v>200</v>
          </cell>
        </row>
        <row r="151">
          <cell r="A151" t="str">
            <v>BF04.035</v>
          </cell>
          <cell r="B151" t="str">
            <v>Sifón lavamanos 1 1/4", PVC</v>
          </cell>
          <cell r="C151" t="str">
            <v>u</v>
          </cell>
          <cell r="D151">
            <v>1</v>
          </cell>
          <cell r="E151">
            <v>25</v>
          </cell>
          <cell r="F151">
            <v>25</v>
          </cell>
        </row>
        <row r="152">
          <cell r="A152" t="str">
            <v>BF04.036</v>
          </cell>
          <cell r="B152" t="str">
            <v>Sifón fregadero 1 1/2", PVC</v>
          </cell>
          <cell r="C152" t="str">
            <v>u</v>
          </cell>
          <cell r="D152">
            <v>1</v>
          </cell>
          <cell r="E152">
            <v>17</v>
          </cell>
          <cell r="F152">
            <v>17</v>
          </cell>
        </row>
        <row r="153">
          <cell r="A153" t="str">
            <v>BF04.037</v>
          </cell>
          <cell r="B153" t="str">
            <v>Desagüe para bañera, PVC</v>
          </cell>
          <cell r="C153" t="str">
            <v>u</v>
          </cell>
          <cell r="D153">
            <v>1</v>
          </cell>
          <cell r="E153">
            <v>175</v>
          </cell>
          <cell r="F153">
            <v>175</v>
          </cell>
        </row>
        <row r="154">
          <cell r="A154" t="str">
            <v>BF04.038</v>
          </cell>
          <cell r="B154" t="str">
            <v>Desagüe doble para fegadero, PVC</v>
          </cell>
          <cell r="C154" t="str">
            <v>u</v>
          </cell>
          <cell r="D154">
            <v>1</v>
          </cell>
          <cell r="E154">
            <v>32</v>
          </cell>
          <cell r="F154">
            <v>32</v>
          </cell>
        </row>
        <row r="155">
          <cell r="A155" t="str">
            <v>BF04.039</v>
          </cell>
          <cell r="B155" t="str">
            <v>Cola extensión lavamanos 1 1/4" x 8", cromada</v>
          </cell>
          <cell r="C155" t="str">
            <v>u</v>
          </cell>
          <cell r="D155">
            <v>1</v>
          </cell>
          <cell r="E155">
            <v>23</v>
          </cell>
          <cell r="F155">
            <v>23</v>
          </cell>
        </row>
        <row r="156">
          <cell r="A156" t="str">
            <v>BF04.040</v>
          </cell>
          <cell r="B156" t="str">
            <v>Cola extensión lavamanos 1 1/2" x 8", cromada</v>
          </cell>
          <cell r="C156" t="str">
            <v>u</v>
          </cell>
          <cell r="D156">
            <v>1</v>
          </cell>
          <cell r="E156">
            <v>25</v>
          </cell>
          <cell r="F156">
            <v>25</v>
          </cell>
        </row>
        <row r="157">
          <cell r="A157" t="str">
            <v>BF04.041</v>
          </cell>
          <cell r="B157" t="str">
            <v>Cola extensión lavamanos 1 1/2" x 8", PVC</v>
          </cell>
          <cell r="C157" t="str">
            <v>u</v>
          </cell>
          <cell r="D157">
            <v>1</v>
          </cell>
          <cell r="E157">
            <v>10.5</v>
          </cell>
          <cell r="F157">
            <v>10.5</v>
          </cell>
        </row>
        <row r="158">
          <cell r="A158" t="str">
            <v>BF04.042</v>
          </cell>
          <cell r="B158" t="str">
            <v>Cubrefalta de 3/8", cromado</v>
          </cell>
          <cell r="C158" t="str">
            <v>u</v>
          </cell>
          <cell r="D158">
            <v>1</v>
          </cell>
          <cell r="E158">
            <v>1.5</v>
          </cell>
          <cell r="F158">
            <v>1.5</v>
          </cell>
        </row>
        <row r="159">
          <cell r="A159" t="str">
            <v>BF04.043</v>
          </cell>
          <cell r="B159" t="str">
            <v>Cubrefalta de 1/2", cromado</v>
          </cell>
          <cell r="C159" t="str">
            <v>u</v>
          </cell>
          <cell r="D159">
            <v>1</v>
          </cell>
          <cell r="E159">
            <v>2.5</v>
          </cell>
          <cell r="F159">
            <v>2.5</v>
          </cell>
        </row>
        <row r="160">
          <cell r="A160" t="str">
            <v>BF04.044</v>
          </cell>
          <cell r="B160" t="str">
            <v>Cubrefalta de 3/4", cromado</v>
          </cell>
          <cell r="C160" t="str">
            <v>u</v>
          </cell>
          <cell r="D160">
            <v>1</v>
          </cell>
          <cell r="E160">
            <v>1.75</v>
          </cell>
          <cell r="F160">
            <v>1.75</v>
          </cell>
        </row>
        <row r="161">
          <cell r="A161" t="str">
            <v>BF04.045</v>
          </cell>
          <cell r="B161" t="str">
            <v>Cepillera cromada corriente</v>
          </cell>
          <cell r="C161" t="str">
            <v>u</v>
          </cell>
          <cell r="D161">
            <v>1</v>
          </cell>
          <cell r="E161">
            <v>18.75</v>
          </cell>
          <cell r="F161">
            <v>18.75</v>
          </cell>
        </row>
        <row r="162">
          <cell r="A162" t="str">
            <v>BF04.046</v>
          </cell>
          <cell r="B162" t="str">
            <v>Gancho cromado doble, corriente</v>
          </cell>
          <cell r="C162" t="str">
            <v>u</v>
          </cell>
          <cell r="D162">
            <v>1</v>
          </cell>
          <cell r="E162">
            <v>12.8</v>
          </cell>
          <cell r="F162">
            <v>12.8</v>
          </cell>
        </row>
        <row r="163">
          <cell r="A163" t="str">
            <v>BF04.047</v>
          </cell>
          <cell r="B163" t="str">
            <v>Jabonera para bañera, con agarradera, cromada, corriente</v>
          </cell>
          <cell r="C163" t="str">
            <v>u</v>
          </cell>
          <cell r="D163">
            <v>1</v>
          </cell>
          <cell r="E163">
            <v>85</v>
          </cell>
          <cell r="F163">
            <v>85</v>
          </cell>
        </row>
        <row r="164">
          <cell r="A164" t="str">
            <v>BF04.048</v>
          </cell>
          <cell r="B164" t="str">
            <v>Jabonera para bañera, sin agarradera, cromada, corriente</v>
          </cell>
          <cell r="C164" t="str">
            <v>u</v>
          </cell>
          <cell r="D164">
            <v>1</v>
          </cell>
          <cell r="E164">
            <v>80</v>
          </cell>
          <cell r="F164">
            <v>80</v>
          </cell>
        </row>
        <row r="165">
          <cell r="A165" t="str">
            <v>BF04.049</v>
          </cell>
          <cell r="B165" t="str">
            <v>Jabonera líquida, cromada, corriente</v>
          </cell>
          <cell r="C165" t="str">
            <v>u</v>
          </cell>
          <cell r="D165">
            <v>1</v>
          </cell>
          <cell r="E165">
            <v>100</v>
          </cell>
          <cell r="F165">
            <v>100</v>
          </cell>
        </row>
        <row r="166">
          <cell r="A166" t="str">
            <v>BF04.050</v>
          </cell>
          <cell r="B166" t="str">
            <v>Papelera empotrada, cromada, corriente</v>
          </cell>
          <cell r="C166" t="str">
            <v>u</v>
          </cell>
          <cell r="D166">
            <v>1</v>
          </cell>
          <cell r="E166">
            <v>99</v>
          </cell>
          <cell r="F166">
            <v>99</v>
          </cell>
        </row>
        <row r="167">
          <cell r="A167" t="str">
            <v>BF04.051</v>
          </cell>
          <cell r="B167" t="str">
            <v>Toallero 24" cromado corriente</v>
          </cell>
          <cell r="C167" t="str">
            <v>u</v>
          </cell>
          <cell r="D167">
            <v>1</v>
          </cell>
          <cell r="E167">
            <v>51</v>
          </cell>
          <cell r="F167">
            <v>51</v>
          </cell>
        </row>
        <row r="168">
          <cell r="A168" t="str">
            <v>BF04.052</v>
          </cell>
          <cell r="B168" t="str">
            <v>Toallero 30" cromado corriente</v>
          </cell>
          <cell r="C168" t="str">
            <v>u</v>
          </cell>
          <cell r="D168">
            <v>1</v>
          </cell>
          <cell r="E168">
            <v>80</v>
          </cell>
          <cell r="F168">
            <v>80</v>
          </cell>
        </row>
        <row r="169">
          <cell r="A169" t="str">
            <v>BF04.053</v>
          </cell>
          <cell r="B169" t="str">
            <v>Toallero 24" acero inoxidable</v>
          </cell>
          <cell r="C169" t="str">
            <v>u</v>
          </cell>
          <cell r="D169">
            <v>1</v>
          </cell>
          <cell r="E169">
            <v>104</v>
          </cell>
          <cell r="F169">
            <v>104</v>
          </cell>
        </row>
        <row r="170">
          <cell r="A170" t="str">
            <v>BF04.054</v>
          </cell>
          <cell r="B170" t="str">
            <v>Toallero 30" acero inoxidable</v>
          </cell>
          <cell r="C170" t="str">
            <v>u</v>
          </cell>
          <cell r="D170">
            <v>1</v>
          </cell>
          <cell r="E170">
            <v>146</v>
          </cell>
          <cell r="F170">
            <v>146</v>
          </cell>
        </row>
        <row r="171">
          <cell r="A171" t="str">
            <v>BL</v>
          </cell>
          <cell r="B171" t="str">
            <v>BLOQUES</v>
          </cell>
          <cell r="D171" t="str">
            <v/>
          </cell>
          <cell r="F171" t="str">
            <v/>
          </cell>
        </row>
        <row r="172">
          <cell r="A172" t="str">
            <v>BL01.</v>
          </cell>
          <cell r="B172" t="str">
            <v>Bloques de Barro</v>
          </cell>
        </row>
        <row r="173">
          <cell r="A173" t="str">
            <v>BL01.001</v>
          </cell>
          <cell r="B173" t="str">
            <v>Bloques de Barro de 4"</v>
          </cell>
          <cell r="C173" t="str">
            <v>u</v>
          </cell>
          <cell r="D173">
            <v>1.08</v>
          </cell>
          <cell r="E173">
            <v>5.94</v>
          </cell>
          <cell r="F173">
            <v>6.42</v>
          </cell>
        </row>
        <row r="174">
          <cell r="A174" t="str">
            <v>BL01.002</v>
          </cell>
          <cell r="B174" t="str">
            <v>Bloques de Barro de 6"</v>
          </cell>
          <cell r="C174" t="str">
            <v>u</v>
          </cell>
          <cell r="D174">
            <v>1.08</v>
          </cell>
          <cell r="E174">
            <v>7.56</v>
          </cell>
          <cell r="F174">
            <v>8.16</v>
          </cell>
        </row>
        <row r="175">
          <cell r="A175" t="str">
            <v>BL01.003</v>
          </cell>
          <cell r="B175" t="str">
            <v>Bloques de Barro de 8"</v>
          </cell>
          <cell r="C175" t="str">
            <v>u</v>
          </cell>
          <cell r="D175">
            <v>1.08</v>
          </cell>
          <cell r="E175">
            <v>10</v>
          </cell>
          <cell r="F175">
            <v>10.8</v>
          </cell>
        </row>
        <row r="176">
          <cell r="A176" t="str">
            <v>BL01.004</v>
          </cell>
          <cell r="B176" t="str">
            <v>Bloques de Barro de 5" (forjados)</v>
          </cell>
          <cell r="C176" t="str">
            <v>u</v>
          </cell>
          <cell r="D176">
            <v>1.08</v>
          </cell>
          <cell r="E176">
            <v>7</v>
          </cell>
          <cell r="F176">
            <v>7.56</v>
          </cell>
        </row>
        <row r="177">
          <cell r="A177" t="str">
            <v>BL02.</v>
          </cell>
          <cell r="B177" t="str">
            <v>Bloques de Cemento</v>
          </cell>
          <cell r="D177" t="str">
            <v/>
          </cell>
          <cell r="F177" t="str">
            <v/>
          </cell>
        </row>
        <row r="178">
          <cell r="A178" t="str">
            <v>BL02.001</v>
          </cell>
          <cell r="B178" t="str">
            <v>Bloque de hormigón 4"</v>
          </cell>
          <cell r="C178" t="str">
            <v>u</v>
          </cell>
          <cell r="D178">
            <v>1.08</v>
          </cell>
          <cell r="E178">
            <v>4.8600000000000003</v>
          </cell>
          <cell r="F178">
            <v>5.25</v>
          </cell>
        </row>
        <row r="179">
          <cell r="A179" t="str">
            <v>BL02.002</v>
          </cell>
          <cell r="B179" t="str">
            <v>Bloque de hormigón 6"</v>
          </cell>
          <cell r="C179" t="str">
            <v>u</v>
          </cell>
          <cell r="D179">
            <v>1.08</v>
          </cell>
          <cell r="E179">
            <v>6.39</v>
          </cell>
          <cell r="F179">
            <v>6.9</v>
          </cell>
        </row>
        <row r="180">
          <cell r="A180" t="str">
            <v>BL02.003</v>
          </cell>
          <cell r="B180" t="str">
            <v>Bloque de hormigón 8"</v>
          </cell>
          <cell r="C180" t="str">
            <v>u</v>
          </cell>
          <cell r="D180">
            <v>1.08</v>
          </cell>
          <cell r="E180">
            <v>8.3699999999999992</v>
          </cell>
          <cell r="F180">
            <v>9.0399999999999991</v>
          </cell>
        </row>
        <row r="181">
          <cell r="A181" t="str">
            <v>BL02.004</v>
          </cell>
          <cell r="B181" t="str">
            <v>Bloque de hormigón 5" para verjas</v>
          </cell>
          <cell r="C181" t="str">
            <v>u</v>
          </cell>
          <cell r="D181">
            <v>1.08</v>
          </cell>
          <cell r="E181">
            <v>5.9</v>
          </cell>
          <cell r="F181">
            <v>6.37</v>
          </cell>
        </row>
        <row r="182">
          <cell r="A182" t="str">
            <v>BL02.005</v>
          </cell>
          <cell r="B182" t="str">
            <v>Bloque de hormigón 10"</v>
          </cell>
          <cell r="C182" t="str">
            <v>u</v>
          </cell>
          <cell r="D182">
            <v>1.08</v>
          </cell>
          <cell r="E182">
            <v>18.8</v>
          </cell>
          <cell r="F182">
            <v>20.3</v>
          </cell>
        </row>
        <row r="183">
          <cell r="A183" t="str">
            <v>BL02.006</v>
          </cell>
          <cell r="B183" t="str">
            <v>Bloque de hormigón 12"</v>
          </cell>
          <cell r="C183" t="str">
            <v>u</v>
          </cell>
          <cell r="D183">
            <v>1.08</v>
          </cell>
          <cell r="E183">
            <v>18.399999999999999</v>
          </cell>
          <cell r="F183">
            <v>19.87</v>
          </cell>
        </row>
        <row r="184">
          <cell r="A184" t="str">
            <v>BL02.007</v>
          </cell>
          <cell r="B184" t="str">
            <v>Bloque Rusticanales de 4", gris</v>
          </cell>
          <cell r="C184" t="str">
            <v>u</v>
          </cell>
          <cell r="D184">
            <v>1.08</v>
          </cell>
          <cell r="E184">
            <v>20.25</v>
          </cell>
          <cell r="F184">
            <v>21.87</v>
          </cell>
        </row>
        <row r="185">
          <cell r="A185" t="str">
            <v>BL02.008</v>
          </cell>
          <cell r="B185" t="str">
            <v>Bloque Rusticanales de 8", gris</v>
          </cell>
          <cell r="C185" t="str">
            <v>u</v>
          </cell>
          <cell r="D185">
            <v>1.08</v>
          </cell>
          <cell r="E185">
            <v>26.95</v>
          </cell>
          <cell r="F185">
            <v>29.11</v>
          </cell>
        </row>
        <row r="186">
          <cell r="A186" t="str">
            <v>BL02.009</v>
          </cell>
          <cell r="B186" t="str">
            <v>Bloque de 6"x8"x8", liso ( 1/2 bloque de 6")</v>
          </cell>
          <cell r="C186" t="str">
            <v>u</v>
          </cell>
          <cell r="D186">
            <v>1.08</v>
          </cell>
          <cell r="E186">
            <v>4.0999999999999996</v>
          </cell>
          <cell r="F186">
            <v>4.43</v>
          </cell>
        </row>
        <row r="187">
          <cell r="A187" t="str">
            <v>BL02.010</v>
          </cell>
          <cell r="B187" t="str">
            <v>Bloque de 8"x8"x8" , liso ( 1/2 bloque de 8")</v>
          </cell>
          <cell r="C187" t="str">
            <v>u</v>
          </cell>
          <cell r="D187">
            <v>1.08</v>
          </cell>
          <cell r="E187">
            <v>5.4</v>
          </cell>
          <cell r="F187">
            <v>5.83</v>
          </cell>
        </row>
        <row r="188">
          <cell r="A188" t="str">
            <v>BL02.011</v>
          </cell>
          <cell r="B188" t="str">
            <v>Bloque ornamental 8"x8"x16", gris (TICARUST)</v>
          </cell>
          <cell r="C188" t="str">
            <v>u</v>
          </cell>
          <cell r="D188">
            <v>1.08</v>
          </cell>
          <cell r="E188">
            <v>17.149999999999999</v>
          </cell>
          <cell r="F188">
            <v>18.52</v>
          </cell>
        </row>
        <row r="189">
          <cell r="A189" t="str">
            <v>BL02.012</v>
          </cell>
          <cell r="B189" t="str">
            <v>Bloque calado 6", tipo persiana</v>
          </cell>
          <cell r="C189" t="str">
            <v>u</v>
          </cell>
          <cell r="D189">
            <v>1.08</v>
          </cell>
          <cell r="E189">
            <v>8</v>
          </cell>
          <cell r="F189">
            <v>8.64</v>
          </cell>
        </row>
        <row r="190">
          <cell r="A190" t="str">
            <v>BL02.013</v>
          </cell>
          <cell r="B190" t="str">
            <v>Acarreo bloque de hormigón 4"</v>
          </cell>
          <cell r="C190" t="str">
            <v>u</v>
          </cell>
          <cell r="D190">
            <v>1.08</v>
          </cell>
          <cell r="E190">
            <v>0.52</v>
          </cell>
          <cell r="F190">
            <v>0.56000000000000005</v>
          </cell>
        </row>
        <row r="191">
          <cell r="A191" t="str">
            <v>BL02.014</v>
          </cell>
          <cell r="B191" t="str">
            <v>Acarreo bloque de hormigón 5", para verjas</v>
          </cell>
          <cell r="C191" t="str">
            <v>u</v>
          </cell>
          <cell r="D191">
            <v>1.08</v>
          </cell>
          <cell r="E191">
            <v>0.55000000000000004</v>
          </cell>
          <cell r="F191">
            <v>0.59</v>
          </cell>
        </row>
        <row r="192">
          <cell r="A192" t="str">
            <v>BL02.015</v>
          </cell>
          <cell r="B192" t="str">
            <v>Acarreo bloque de hormigón 6"</v>
          </cell>
          <cell r="C192" t="str">
            <v>u</v>
          </cell>
          <cell r="D192">
            <v>1.08</v>
          </cell>
          <cell r="E192">
            <v>0.56000000000000005</v>
          </cell>
          <cell r="F192">
            <v>0.6</v>
          </cell>
        </row>
        <row r="193">
          <cell r="A193" t="str">
            <v>BL02.016</v>
          </cell>
          <cell r="B193" t="str">
            <v>Acarreo bloque de hormigón 8"</v>
          </cell>
          <cell r="C193" t="str">
            <v>u</v>
          </cell>
          <cell r="D193">
            <v>1.08</v>
          </cell>
          <cell r="E193">
            <v>0.63</v>
          </cell>
          <cell r="F193">
            <v>0.68</v>
          </cell>
        </row>
        <row r="194">
          <cell r="A194" t="str">
            <v>BL02.017</v>
          </cell>
          <cell r="B194" t="str">
            <v>Acarreo bloque de hormigón 10"</v>
          </cell>
          <cell r="C194" t="str">
            <v>u</v>
          </cell>
          <cell r="D194">
            <v>1.08</v>
          </cell>
          <cell r="E194">
            <v>1</v>
          </cell>
          <cell r="F194">
            <v>1.08</v>
          </cell>
        </row>
        <row r="195">
          <cell r="A195" t="str">
            <v>BL02.018</v>
          </cell>
          <cell r="B195" t="str">
            <v>Acarreo bloque de hormigón 12"</v>
          </cell>
          <cell r="C195" t="str">
            <v>u</v>
          </cell>
          <cell r="D195">
            <v>1.08</v>
          </cell>
          <cell r="E195">
            <v>1.19</v>
          </cell>
          <cell r="F195">
            <v>1.29</v>
          </cell>
        </row>
        <row r="196">
          <cell r="A196" t="str">
            <v>BL02.019</v>
          </cell>
          <cell r="B196" t="str">
            <v>Acarreo Bloque Rusticanales de 4", gris</v>
          </cell>
          <cell r="C196" t="str">
            <v>u</v>
          </cell>
          <cell r="D196">
            <v>1.08</v>
          </cell>
          <cell r="E196">
            <v>0.56999999999999995</v>
          </cell>
          <cell r="F196">
            <v>0.62</v>
          </cell>
        </row>
        <row r="197">
          <cell r="A197" t="str">
            <v>BL02.020</v>
          </cell>
          <cell r="B197" t="str">
            <v>Acarreo Bloque Rusticanales de 8", gris</v>
          </cell>
          <cell r="C197" t="str">
            <v>u</v>
          </cell>
          <cell r="D197">
            <v>1.08</v>
          </cell>
          <cell r="E197">
            <v>0.78</v>
          </cell>
          <cell r="F197">
            <v>0.84</v>
          </cell>
        </row>
        <row r="198">
          <cell r="A198" t="str">
            <v>BL02.021</v>
          </cell>
          <cell r="B198" t="str">
            <v>Acarreo Bloque de 6"x8"x8", liso ( 1/2 Acarreo Bloque de 6")</v>
          </cell>
          <cell r="C198" t="str">
            <v>u</v>
          </cell>
          <cell r="D198">
            <v>1.08</v>
          </cell>
          <cell r="E198">
            <v>0.3</v>
          </cell>
          <cell r="F198">
            <v>0.32</v>
          </cell>
        </row>
        <row r="199">
          <cell r="A199" t="str">
            <v>BL02.022</v>
          </cell>
          <cell r="B199" t="str">
            <v>Acarreo Bloque de 8"x8"x8" , liso ( 1/2 Acarreo Bloque de 8")</v>
          </cell>
          <cell r="C199" t="str">
            <v>u</v>
          </cell>
          <cell r="D199">
            <v>1.08</v>
          </cell>
          <cell r="E199">
            <v>0.34</v>
          </cell>
          <cell r="F199">
            <v>0.37</v>
          </cell>
        </row>
        <row r="200">
          <cell r="A200" t="str">
            <v>BL02.023</v>
          </cell>
          <cell r="B200" t="str">
            <v>Acarreo Bloque ornamental 8"x8"x16", gris (TICARUST)</v>
          </cell>
          <cell r="C200" t="str">
            <v>u</v>
          </cell>
          <cell r="D200">
            <v>1.08</v>
          </cell>
          <cell r="E200">
            <v>0.53</v>
          </cell>
          <cell r="F200">
            <v>0.56999999999999995</v>
          </cell>
        </row>
        <row r="201">
          <cell r="A201" t="str">
            <v>BL02.024</v>
          </cell>
          <cell r="B201" t="str">
            <v>Acarreo Bloque calado 6", tipo persiana</v>
          </cell>
          <cell r="C201" t="str">
            <v>u</v>
          </cell>
          <cell r="D201">
            <v>1.08</v>
          </cell>
          <cell r="E201">
            <v>0.53</v>
          </cell>
          <cell r="F201">
            <v>0.56999999999999995</v>
          </cell>
        </row>
        <row r="202">
          <cell r="A202" t="str">
            <v>BL99.001</v>
          </cell>
          <cell r="B202" t="str">
            <v>Bloques de Cristal</v>
          </cell>
          <cell r="C202" t="str">
            <v>u</v>
          </cell>
          <cell r="D202">
            <v>1.08</v>
          </cell>
          <cell r="E202">
            <v>80</v>
          </cell>
          <cell r="F202">
            <v>86.4</v>
          </cell>
        </row>
        <row r="203">
          <cell r="A203" t="str">
            <v>BL99.011</v>
          </cell>
          <cell r="B203" t="str">
            <v>Acarreo de Bloques de Cristal</v>
          </cell>
          <cell r="C203" t="str">
            <v>u</v>
          </cell>
          <cell r="D203">
            <v>1.08</v>
          </cell>
          <cell r="E203">
            <v>4</v>
          </cell>
          <cell r="F203">
            <v>4.32</v>
          </cell>
        </row>
        <row r="204">
          <cell r="A204" t="str">
            <v>BO</v>
          </cell>
          <cell r="B204" t="str">
            <v>BOMBA DE AGUA PARA CISTERNAS</v>
          </cell>
          <cell r="D204" t="str">
            <v/>
          </cell>
          <cell r="F204" t="str">
            <v/>
          </cell>
        </row>
        <row r="205">
          <cell r="A205" t="str">
            <v>BO01.002</v>
          </cell>
          <cell r="B205" t="str">
            <v>Bomba de 3/4 H.P., sin tanque</v>
          </cell>
          <cell r="C205" t="str">
            <v>u</v>
          </cell>
          <cell r="D205">
            <v>1</v>
          </cell>
          <cell r="E205">
            <v>2500</v>
          </cell>
          <cell r="F205">
            <v>2500</v>
          </cell>
        </row>
        <row r="206">
          <cell r="A206" t="str">
            <v>BO01.008</v>
          </cell>
          <cell r="B206" t="str">
            <v>Tanque hidroneumático de 42 gls, criollo</v>
          </cell>
          <cell r="C206" t="str">
            <v>u</v>
          </cell>
          <cell r="D206">
            <v>1</v>
          </cell>
          <cell r="E206">
            <v>1000</v>
          </cell>
          <cell r="F206">
            <v>1000</v>
          </cell>
        </row>
        <row r="207">
          <cell r="A207" t="str">
            <v>CC</v>
          </cell>
          <cell r="B207" t="str">
            <v>CEMENTOS Y CALES</v>
          </cell>
          <cell r="D207" t="str">
            <v/>
          </cell>
          <cell r="F207" t="str">
            <v/>
          </cell>
        </row>
        <row r="208">
          <cell r="A208" t="str">
            <v>CC01.001</v>
          </cell>
          <cell r="B208" t="str">
            <v>Cal Pomier (50 lbs)</v>
          </cell>
          <cell r="C208" t="str">
            <v>fda</v>
          </cell>
          <cell r="D208">
            <v>1</v>
          </cell>
          <cell r="E208">
            <v>59</v>
          </cell>
          <cell r="F208">
            <v>59</v>
          </cell>
        </row>
        <row r="209">
          <cell r="A209" t="str">
            <v>CC01.002</v>
          </cell>
          <cell r="B209" t="str">
            <v>Cemento Blanco (90 lbs)</v>
          </cell>
          <cell r="C209" t="str">
            <v>fda</v>
          </cell>
          <cell r="D209">
            <v>1</v>
          </cell>
          <cell r="E209">
            <v>180</v>
          </cell>
          <cell r="F209">
            <v>180</v>
          </cell>
        </row>
        <row r="210">
          <cell r="A210" t="str">
            <v>CC01.003</v>
          </cell>
          <cell r="B210" t="str">
            <v>Cemento Gris ("Portland")</v>
          </cell>
          <cell r="C210" t="str">
            <v>fda</v>
          </cell>
          <cell r="D210">
            <v>1</v>
          </cell>
          <cell r="E210">
            <v>69</v>
          </cell>
          <cell r="F210">
            <v>69</v>
          </cell>
        </row>
        <row r="211">
          <cell r="A211" t="str">
            <v>CC02.001</v>
          </cell>
          <cell r="B211" t="str">
            <v>Cemento para Grouting Expansivo</v>
          </cell>
          <cell r="C211" t="str">
            <v>fda</v>
          </cell>
          <cell r="D211">
            <v>1</v>
          </cell>
          <cell r="E211">
            <v>500</v>
          </cell>
          <cell r="F211">
            <v>500</v>
          </cell>
        </row>
        <row r="212">
          <cell r="A212" t="str">
            <v>CC02.002</v>
          </cell>
          <cell r="B212" t="str">
            <v>Cemento para Grouting Portland</v>
          </cell>
          <cell r="C212" t="str">
            <v>fda</v>
          </cell>
          <cell r="D212">
            <v>1</v>
          </cell>
          <cell r="E212">
            <v>67</v>
          </cell>
          <cell r="F212">
            <v>67</v>
          </cell>
        </row>
        <row r="213">
          <cell r="A213" t="str">
            <v>CC02.003</v>
          </cell>
          <cell r="B213" t="str">
            <v>Supracure</v>
          </cell>
          <cell r="C213" t="str">
            <v>gl</v>
          </cell>
          <cell r="D213">
            <v>1</v>
          </cell>
          <cell r="E213">
            <v>97.2</v>
          </cell>
          <cell r="F213">
            <v>97.2</v>
          </cell>
        </row>
        <row r="214">
          <cell r="A214" t="str">
            <v>CC02.004</v>
          </cell>
          <cell r="B214" t="str">
            <v>Superplastificante</v>
          </cell>
          <cell r="C214" t="str">
            <v>gl</v>
          </cell>
          <cell r="D214">
            <v>1</v>
          </cell>
          <cell r="E214">
            <v>91.8</v>
          </cell>
          <cell r="F214">
            <v>91.8</v>
          </cell>
        </row>
        <row r="215">
          <cell r="A215" t="str">
            <v>CC02.002</v>
          </cell>
          <cell r="B215" t="str">
            <v>Cemento para Grouting Portland</v>
          </cell>
          <cell r="C215" t="str">
            <v>fda</v>
          </cell>
          <cell r="D215">
            <v>1</v>
          </cell>
          <cell r="E215">
            <v>67</v>
          </cell>
          <cell r="F215">
            <v>67</v>
          </cell>
        </row>
        <row r="216">
          <cell r="A216" t="str">
            <v>CC02.003</v>
          </cell>
          <cell r="B216" t="str">
            <v>Supracure</v>
          </cell>
          <cell r="C216" t="str">
            <v>gl</v>
          </cell>
          <cell r="D216">
            <v>1</v>
          </cell>
          <cell r="E216">
            <v>97.2</v>
          </cell>
          <cell r="F216">
            <v>97.2</v>
          </cell>
        </row>
        <row r="217">
          <cell r="A217" t="str">
            <v>CC02.004</v>
          </cell>
          <cell r="B217" t="str">
            <v>Superplastificante</v>
          </cell>
          <cell r="C217" t="str">
            <v>gl</v>
          </cell>
          <cell r="D217">
            <v>1</v>
          </cell>
          <cell r="E217">
            <v>91.8</v>
          </cell>
          <cell r="F217">
            <v>91.8</v>
          </cell>
        </row>
        <row r="218">
          <cell r="A218" t="str">
            <v>CE</v>
          </cell>
          <cell r="B218" t="str">
            <v>CERAMICAS</v>
          </cell>
          <cell r="D218" t="str">
            <v/>
          </cell>
          <cell r="F218" t="str">
            <v/>
          </cell>
        </row>
        <row r="219">
          <cell r="A219" t="str">
            <v>CE01.001</v>
          </cell>
          <cell r="B219" t="str">
            <v>Cerámica Criolla 15x15, monocolor</v>
          </cell>
          <cell r="C219" t="str">
            <v>m2</v>
          </cell>
          <cell r="D219">
            <v>1</v>
          </cell>
          <cell r="E219">
            <v>175</v>
          </cell>
          <cell r="F219">
            <v>175</v>
          </cell>
        </row>
        <row r="220">
          <cell r="A220" t="str">
            <v>CE01.002</v>
          </cell>
          <cell r="B220" t="str">
            <v>Cerámica Criolla 15x15, blanca</v>
          </cell>
          <cell r="C220" t="str">
            <v>m2</v>
          </cell>
          <cell r="D220">
            <v>1</v>
          </cell>
          <cell r="E220">
            <v>175</v>
          </cell>
          <cell r="F220">
            <v>175</v>
          </cell>
        </row>
        <row r="221">
          <cell r="A221" t="str">
            <v>CE01.010</v>
          </cell>
          <cell r="B221" t="str">
            <v>Cerámica Importada (Carabela). Costo Medio</v>
          </cell>
          <cell r="C221" t="str">
            <v>m2</v>
          </cell>
          <cell r="D221">
            <v>1</v>
          </cell>
          <cell r="E221">
            <v>250</v>
          </cell>
          <cell r="F221">
            <v>250</v>
          </cell>
        </row>
        <row r="222">
          <cell r="A222" t="str">
            <v>CE01.011</v>
          </cell>
          <cell r="B222" t="str">
            <v>Corte de Chazos</v>
          </cell>
          <cell r="C222" t="str">
            <v>u</v>
          </cell>
          <cell r="D222">
            <v>1</v>
          </cell>
          <cell r="E222">
            <v>2.6</v>
          </cell>
          <cell r="F222">
            <v>2.6</v>
          </cell>
        </row>
        <row r="223">
          <cell r="A223" t="str">
            <v>CE01.012</v>
          </cell>
          <cell r="B223" t="str">
            <v>Estopa</v>
          </cell>
          <cell r="C223" t="str">
            <v>lb</v>
          </cell>
          <cell r="D223">
            <v>1</v>
          </cell>
          <cell r="E223">
            <v>12</v>
          </cell>
          <cell r="F223">
            <v>12</v>
          </cell>
        </row>
        <row r="224">
          <cell r="A224" t="str">
            <v>CE01.021</v>
          </cell>
          <cell r="B224" t="str">
            <v>Zócalos 8x30 Cerámica Importada (Carabela), Costo medio</v>
          </cell>
          <cell r="C224" t="str">
            <v>u</v>
          </cell>
          <cell r="D224">
            <v>1</v>
          </cell>
          <cell r="E224">
            <v>12</v>
          </cell>
          <cell r="F224">
            <v>12</v>
          </cell>
        </row>
        <row r="225">
          <cell r="A225" t="str">
            <v>CJ</v>
          </cell>
          <cell r="B225" t="str">
            <v>CERRAJERIA</v>
          </cell>
          <cell r="D225" t="str">
            <v/>
          </cell>
          <cell r="F225" t="str">
            <v/>
          </cell>
        </row>
        <row r="226">
          <cell r="A226" t="str">
            <v>CJ01.001</v>
          </cell>
          <cell r="B226" t="str">
            <v>Llavín corriente, doble puño con llave y seguro</v>
          </cell>
          <cell r="C226" t="str">
            <v>u</v>
          </cell>
          <cell r="D226">
            <v>1</v>
          </cell>
          <cell r="E226">
            <v>125</v>
          </cell>
          <cell r="F226">
            <v>125</v>
          </cell>
        </row>
        <row r="227">
          <cell r="A227" t="str">
            <v>CJ01.002</v>
          </cell>
          <cell r="B227" t="str">
            <v>Llavín de Calidad, doble puño con llave y seguro</v>
          </cell>
          <cell r="C227" t="str">
            <v>u</v>
          </cell>
          <cell r="D227">
            <v>1</v>
          </cell>
          <cell r="E227">
            <v>425</v>
          </cell>
          <cell r="F227">
            <v>425</v>
          </cell>
        </row>
        <row r="228">
          <cell r="A228" t="str">
            <v>CJ01.003</v>
          </cell>
          <cell r="B228" t="str">
            <v>Bisagras STANLEY 3 1/2" x 3 1/2" doradas</v>
          </cell>
          <cell r="C228" t="str">
            <v>par</v>
          </cell>
          <cell r="D228">
            <v>1</v>
          </cell>
          <cell r="E228">
            <v>44</v>
          </cell>
          <cell r="F228">
            <v>44</v>
          </cell>
        </row>
        <row r="229">
          <cell r="A229" t="str">
            <v>CJ01.004</v>
          </cell>
          <cell r="B229" t="str">
            <v>Bisagras VAIVEN de piso, americana</v>
          </cell>
          <cell r="C229" t="str">
            <v>ud</v>
          </cell>
          <cell r="D229">
            <v>1</v>
          </cell>
          <cell r="E229">
            <v>480</v>
          </cell>
          <cell r="F229">
            <v>480</v>
          </cell>
        </row>
        <row r="230">
          <cell r="A230" t="str">
            <v>CJ01.007</v>
          </cell>
          <cell r="B230" t="str">
            <v>Tornillos de 3" x 14</v>
          </cell>
          <cell r="C230" t="str">
            <v>u</v>
          </cell>
          <cell r="D230">
            <v>1</v>
          </cell>
          <cell r="E230">
            <v>1.95</v>
          </cell>
          <cell r="F230">
            <v>1.95</v>
          </cell>
        </row>
        <row r="231">
          <cell r="A231" t="str">
            <v>CJ01.008</v>
          </cell>
          <cell r="B231" t="str">
            <v>Tarugos plásticos de 3/8" x 2"</v>
          </cell>
          <cell r="C231" t="str">
            <v>u</v>
          </cell>
          <cell r="D231">
            <v>1</v>
          </cell>
          <cell r="E231">
            <v>0.6</v>
          </cell>
          <cell r="F231">
            <v>0.6</v>
          </cell>
        </row>
        <row r="232">
          <cell r="A232" t="str">
            <v>EB</v>
          </cell>
          <cell r="B232" t="str">
            <v>EBANISTERIA</v>
          </cell>
          <cell r="D232" t="str">
            <v/>
          </cell>
          <cell r="F232" t="str">
            <v/>
          </cell>
        </row>
        <row r="233">
          <cell r="A233" t="str">
            <v>EB01.001</v>
          </cell>
          <cell r="B233" t="str">
            <v>Marco de pino en 2" x 4"</v>
          </cell>
          <cell r="C233" t="str">
            <v>p</v>
          </cell>
          <cell r="D233">
            <v>1</v>
          </cell>
          <cell r="E233">
            <v>17.5</v>
          </cell>
          <cell r="F233">
            <v>17.5</v>
          </cell>
        </row>
        <row r="234">
          <cell r="A234" t="str">
            <v>EB01.002</v>
          </cell>
          <cell r="B234" t="str">
            <v>Marco de caoba en 2" x 4"</v>
          </cell>
          <cell r="C234" t="str">
            <v>p</v>
          </cell>
          <cell r="D234">
            <v>1</v>
          </cell>
          <cell r="E234">
            <v>62.5</v>
          </cell>
          <cell r="F234">
            <v>62.5</v>
          </cell>
        </row>
        <row r="235">
          <cell r="A235" t="str">
            <v>EB01.003</v>
          </cell>
          <cell r="B235" t="str">
            <v>Puerta en Plywood 3/16"</v>
          </cell>
          <cell r="C235" t="str">
            <v>p2</v>
          </cell>
          <cell r="D235">
            <v>1</v>
          </cell>
          <cell r="E235">
            <v>35</v>
          </cell>
          <cell r="F235">
            <v>35</v>
          </cell>
        </row>
        <row r="236">
          <cell r="A236" t="str">
            <v>EB01.004</v>
          </cell>
          <cell r="B236" t="str">
            <v>Puerta panelada en Pino</v>
          </cell>
          <cell r="C236" t="str">
            <v>p2</v>
          </cell>
          <cell r="D236">
            <v>1</v>
          </cell>
          <cell r="E236">
            <v>68</v>
          </cell>
          <cell r="F236">
            <v>68</v>
          </cell>
        </row>
        <row r="237">
          <cell r="A237" t="str">
            <v>EB01.005</v>
          </cell>
          <cell r="B237" t="str">
            <v>Puerta panelada en Caoba</v>
          </cell>
          <cell r="C237" t="str">
            <v>p2</v>
          </cell>
          <cell r="D237">
            <v>1</v>
          </cell>
          <cell r="E237">
            <v>180</v>
          </cell>
          <cell r="F237">
            <v>180</v>
          </cell>
        </row>
        <row r="238">
          <cell r="A238" t="str">
            <v>EB01.006</v>
          </cell>
          <cell r="B238" t="str">
            <v>Puerta panelada especial en Caoba (Para Puerta Principal)</v>
          </cell>
          <cell r="C238" t="str">
            <v>p3</v>
          </cell>
          <cell r="D238">
            <v>1</v>
          </cell>
          <cell r="E238">
            <v>250</v>
          </cell>
          <cell r="F238">
            <v>250</v>
          </cell>
        </row>
        <row r="239">
          <cell r="A239" t="str">
            <v>EB01.007</v>
          </cell>
          <cell r="B239" t="str">
            <v>Gabinete de piso en Pino</v>
          </cell>
          <cell r="C239" t="str">
            <v>p</v>
          </cell>
          <cell r="D239">
            <v>1</v>
          </cell>
          <cell r="E239">
            <v>650</v>
          </cell>
          <cell r="F239">
            <v>650</v>
          </cell>
        </row>
        <row r="240">
          <cell r="A240" t="str">
            <v>EB01.008</v>
          </cell>
          <cell r="B240" t="str">
            <v>Gabinete de pared en Pino</v>
          </cell>
          <cell r="C240" t="str">
            <v>p</v>
          </cell>
          <cell r="D240">
            <v>1</v>
          </cell>
          <cell r="E240">
            <v>550</v>
          </cell>
          <cell r="F240">
            <v>550</v>
          </cell>
        </row>
        <row r="241">
          <cell r="A241" t="str">
            <v>EB01.016</v>
          </cell>
          <cell r="B241" t="str">
            <v>Montura puertas (incluye marco y llavín)</v>
          </cell>
          <cell r="C241" t="str">
            <v>u</v>
          </cell>
          <cell r="D241">
            <v>1</v>
          </cell>
          <cell r="E241">
            <v>250</v>
          </cell>
          <cell r="F241">
            <v>250</v>
          </cell>
        </row>
        <row r="242">
          <cell r="A242" t="str">
            <v>EB01.017</v>
          </cell>
          <cell r="B242" t="str">
            <v>Aplicación laca todo costo (por puerta)</v>
          </cell>
          <cell r="C242" t="str">
            <v>u</v>
          </cell>
          <cell r="D242">
            <v>1</v>
          </cell>
          <cell r="E242">
            <v>500</v>
          </cell>
          <cell r="F242">
            <v>500</v>
          </cell>
        </row>
        <row r="243">
          <cell r="A243" t="str">
            <v>EB02.001</v>
          </cell>
          <cell r="B243" t="str">
            <v>Tope de Marmolite "Alpha"</v>
          </cell>
          <cell r="C243" t="str">
            <v>p2</v>
          </cell>
          <cell r="D243">
            <v>1</v>
          </cell>
          <cell r="E243">
            <v>85</v>
          </cell>
          <cell r="F243">
            <v>85</v>
          </cell>
        </row>
        <row r="244">
          <cell r="A244" t="str">
            <v>EB02.002</v>
          </cell>
          <cell r="B244" t="str">
            <v>Tope de Marmolite Natural.  Incluye Instalación.</v>
          </cell>
          <cell r="C244" t="str">
            <v>p2</v>
          </cell>
          <cell r="D244">
            <v>1</v>
          </cell>
          <cell r="E244">
            <v>85</v>
          </cell>
          <cell r="F244">
            <v>85</v>
          </cell>
        </row>
        <row r="245">
          <cell r="A245" t="str">
            <v>EB02.003</v>
          </cell>
          <cell r="B245" t="str">
            <v>Tope de Marmolite Color.  Incluye Instalación.</v>
          </cell>
          <cell r="C245" t="str">
            <v>p2</v>
          </cell>
          <cell r="D245">
            <v>1</v>
          </cell>
          <cell r="E245">
            <v>120</v>
          </cell>
          <cell r="F245">
            <v>120</v>
          </cell>
        </row>
        <row r="246">
          <cell r="A246" t="str">
            <v>EB02.004</v>
          </cell>
          <cell r="B246" t="str">
            <v>Tope de Marmolite - Granitop.  Incluye Instalación.</v>
          </cell>
          <cell r="C246" t="str">
            <v>p2</v>
          </cell>
          <cell r="D246">
            <v>1.08</v>
          </cell>
          <cell r="E246">
            <v>150</v>
          </cell>
          <cell r="F246">
            <v>162</v>
          </cell>
        </row>
        <row r="247">
          <cell r="A247" t="str">
            <v>EL</v>
          </cell>
          <cell r="B247" t="str">
            <v>ELECTRICIDAD</v>
          </cell>
          <cell r="D247" t="str">
            <v/>
          </cell>
          <cell r="F247" t="str">
            <v/>
          </cell>
        </row>
        <row r="248">
          <cell r="A248" t="str">
            <v>EL01.001</v>
          </cell>
          <cell r="B248" t="str">
            <v>Caja rectangular 2x4 de 1/2", americana</v>
          </cell>
          <cell r="C248" t="str">
            <v>u</v>
          </cell>
          <cell r="D248">
            <v>1</v>
          </cell>
          <cell r="E248">
            <v>7.95</v>
          </cell>
          <cell r="F248">
            <v>7.95</v>
          </cell>
        </row>
        <row r="249">
          <cell r="A249" t="str">
            <v>EL01.002</v>
          </cell>
          <cell r="B249" t="str">
            <v>Caja rectangular 2x4 de 3/4", americana</v>
          </cell>
          <cell r="C249" t="str">
            <v>u</v>
          </cell>
          <cell r="D249">
            <v>1</v>
          </cell>
          <cell r="E249">
            <v>8</v>
          </cell>
          <cell r="F249">
            <v>8</v>
          </cell>
        </row>
        <row r="250">
          <cell r="A250" t="str">
            <v>EL01.003</v>
          </cell>
          <cell r="B250" t="str">
            <v>Caja octagonal de 1/2", americana</v>
          </cell>
          <cell r="C250" t="str">
            <v>u</v>
          </cell>
          <cell r="D250">
            <v>1</v>
          </cell>
          <cell r="E250">
            <v>8.9499999999999993</v>
          </cell>
          <cell r="F250">
            <v>8.9499999999999993</v>
          </cell>
        </row>
        <row r="251">
          <cell r="A251" t="str">
            <v>EL01.004</v>
          </cell>
          <cell r="B251" t="str">
            <v>Caja octagonal de 3/4", americana</v>
          </cell>
          <cell r="C251" t="str">
            <v>u</v>
          </cell>
          <cell r="D251">
            <v>1</v>
          </cell>
          <cell r="E251">
            <v>8.9499999999999993</v>
          </cell>
          <cell r="F251">
            <v>8.9499999999999993</v>
          </cell>
        </row>
        <row r="252">
          <cell r="A252" t="str">
            <v>EL01.005</v>
          </cell>
          <cell r="B252" t="str">
            <v>Roseta porcelana americana</v>
          </cell>
          <cell r="C252" t="str">
            <v>u</v>
          </cell>
          <cell r="D252">
            <v>1</v>
          </cell>
          <cell r="E252">
            <v>18</v>
          </cell>
          <cell r="F252">
            <v>18</v>
          </cell>
        </row>
        <row r="253">
          <cell r="A253" t="str">
            <v>EL01.006</v>
          </cell>
          <cell r="B253" t="str">
            <v>Tubo 1/2" x 10', PVC</v>
          </cell>
          <cell r="C253" t="str">
            <v>u</v>
          </cell>
          <cell r="D253">
            <v>1</v>
          </cell>
          <cell r="E253">
            <v>6.95</v>
          </cell>
          <cell r="F253">
            <v>6.95</v>
          </cell>
        </row>
        <row r="254">
          <cell r="A254" t="str">
            <v>EL01.007</v>
          </cell>
          <cell r="B254" t="str">
            <v>Tubo 3/4" x 10', PVC</v>
          </cell>
          <cell r="C254" t="str">
            <v>u</v>
          </cell>
          <cell r="D254">
            <v>1</v>
          </cell>
          <cell r="E254">
            <v>10.95</v>
          </cell>
          <cell r="F254">
            <v>10.95</v>
          </cell>
        </row>
        <row r="255">
          <cell r="A255" t="str">
            <v>EL01.008</v>
          </cell>
          <cell r="B255" t="str">
            <v>Tubo 1" x 10', PVC</v>
          </cell>
          <cell r="C255" t="str">
            <v>u</v>
          </cell>
          <cell r="D255">
            <v>1</v>
          </cell>
          <cell r="E255">
            <v>17</v>
          </cell>
          <cell r="F255">
            <v>17</v>
          </cell>
        </row>
        <row r="256">
          <cell r="A256" t="str">
            <v>EL01.009</v>
          </cell>
          <cell r="B256" t="str">
            <v>Tubo 1 1/2" x 10', PVC</v>
          </cell>
          <cell r="C256" t="str">
            <v>u</v>
          </cell>
          <cell r="D256">
            <v>1</v>
          </cell>
          <cell r="E256">
            <v>20</v>
          </cell>
          <cell r="F256">
            <v>20</v>
          </cell>
        </row>
        <row r="257">
          <cell r="A257" t="str">
            <v>EL01.010</v>
          </cell>
          <cell r="B257" t="str">
            <v>Tubo 2" x 10', PVC</v>
          </cell>
          <cell r="C257" t="str">
            <v>u</v>
          </cell>
          <cell r="D257">
            <v>1</v>
          </cell>
          <cell r="E257">
            <v>23</v>
          </cell>
          <cell r="F257">
            <v>23</v>
          </cell>
        </row>
        <row r="258">
          <cell r="A258" t="str">
            <v>EL01.011</v>
          </cell>
          <cell r="B258" t="str">
            <v>Codo PVC Eléctrico de 1/2"</v>
          </cell>
          <cell r="C258" t="str">
            <v>u</v>
          </cell>
          <cell r="D258">
            <v>1</v>
          </cell>
          <cell r="E258">
            <v>6.95</v>
          </cell>
          <cell r="F258">
            <v>6.95</v>
          </cell>
        </row>
        <row r="259">
          <cell r="A259" t="str">
            <v>EL01.012</v>
          </cell>
          <cell r="B259" t="str">
            <v>Codo PVC Eléctrico de 3/4"</v>
          </cell>
          <cell r="C259" t="str">
            <v>u</v>
          </cell>
          <cell r="D259">
            <v>1</v>
          </cell>
          <cell r="E259">
            <v>10.95</v>
          </cell>
          <cell r="F259">
            <v>10.95</v>
          </cell>
        </row>
        <row r="260">
          <cell r="A260" t="str">
            <v>EL01.013</v>
          </cell>
          <cell r="B260" t="str">
            <v>Alambre Duplo # 18, St.</v>
          </cell>
          <cell r="C260" t="str">
            <v>p</v>
          </cell>
          <cell r="D260">
            <v>1</v>
          </cell>
          <cell r="E260">
            <v>0.86</v>
          </cell>
          <cell r="F260">
            <v>0.86</v>
          </cell>
        </row>
        <row r="261">
          <cell r="A261" t="str">
            <v>EL01.014</v>
          </cell>
          <cell r="B261" t="str">
            <v>Alambre THW # 14, St.</v>
          </cell>
          <cell r="C261" t="str">
            <v>p</v>
          </cell>
          <cell r="D261">
            <v>1</v>
          </cell>
          <cell r="E261">
            <v>0.69</v>
          </cell>
          <cell r="F261">
            <v>0.69</v>
          </cell>
        </row>
        <row r="262">
          <cell r="A262" t="str">
            <v>EL01.015</v>
          </cell>
          <cell r="B262" t="str">
            <v>Alambre THW # 12, St.</v>
          </cell>
          <cell r="C262" t="str">
            <v>p</v>
          </cell>
          <cell r="D262">
            <v>1</v>
          </cell>
          <cell r="E262">
            <v>0.93</v>
          </cell>
          <cell r="F262">
            <v>0.93</v>
          </cell>
        </row>
        <row r="263">
          <cell r="A263" t="str">
            <v>EL01.016</v>
          </cell>
          <cell r="B263" t="str">
            <v>Alambre THW # 10, St.</v>
          </cell>
          <cell r="C263" t="str">
            <v>p</v>
          </cell>
          <cell r="D263">
            <v>1</v>
          </cell>
          <cell r="E263">
            <v>1.5</v>
          </cell>
          <cell r="F263">
            <v>1.5</v>
          </cell>
        </row>
        <row r="264">
          <cell r="A264" t="str">
            <v>EL01.017</v>
          </cell>
          <cell r="B264" t="str">
            <v>Alambre THW # 8, St.</v>
          </cell>
          <cell r="C264" t="str">
            <v>p</v>
          </cell>
          <cell r="D264">
            <v>1</v>
          </cell>
          <cell r="E264">
            <v>2.77</v>
          </cell>
          <cell r="F264">
            <v>2.77</v>
          </cell>
        </row>
        <row r="265">
          <cell r="A265" t="str">
            <v>EL01.018</v>
          </cell>
          <cell r="B265" t="str">
            <v>Alambre THW # 6, St.</v>
          </cell>
          <cell r="C265" t="str">
            <v>p</v>
          </cell>
          <cell r="D265">
            <v>1</v>
          </cell>
          <cell r="E265">
            <v>3.99</v>
          </cell>
          <cell r="F265">
            <v>3.99</v>
          </cell>
        </row>
        <row r="266">
          <cell r="A266" t="str">
            <v>EL01.019</v>
          </cell>
          <cell r="B266" t="str">
            <v>Alambre THW # 4, St.</v>
          </cell>
          <cell r="C266" t="str">
            <v>p</v>
          </cell>
          <cell r="D266">
            <v>1</v>
          </cell>
          <cell r="E266">
            <v>6.3</v>
          </cell>
          <cell r="F266">
            <v>6.3</v>
          </cell>
        </row>
        <row r="267">
          <cell r="A267" t="str">
            <v>EL01.020</v>
          </cell>
          <cell r="B267" t="str">
            <v>Alambre THW # 2, St.</v>
          </cell>
          <cell r="C267" t="str">
            <v>p</v>
          </cell>
          <cell r="D267">
            <v>1</v>
          </cell>
          <cell r="E267">
            <v>9.25</v>
          </cell>
          <cell r="F267">
            <v>9.25</v>
          </cell>
        </row>
        <row r="268">
          <cell r="A268" t="str">
            <v>EL01.021</v>
          </cell>
          <cell r="B268" t="str">
            <v>Alambre THW # 1/0, St.</v>
          </cell>
          <cell r="C268" t="str">
            <v>p</v>
          </cell>
          <cell r="D268">
            <v>1</v>
          </cell>
          <cell r="E268">
            <v>17.739999999999998</v>
          </cell>
          <cell r="F268">
            <v>17.739999999999998</v>
          </cell>
        </row>
        <row r="269">
          <cell r="A269" t="str">
            <v>EL01.022</v>
          </cell>
          <cell r="B269" t="str">
            <v>Tape eléctrico</v>
          </cell>
          <cell r="C269" t="str">
            <v>p</v>
          </cell>
          <cell r="D269">
            <v>1</v>
          </cell>
          <cell r="E269">
            <v>46</v>
          </cell>
          <cell r="F269">
            <v>46</v>
          </cell>
        </row>
        <row r="270">
          <cell r="A270" t="str">
            <v>EL01.023</v>
          </cell>
          <cell r="B270" t="str">
            <v>Interruptor sencillo, luminex</v>
          </cell>
          <cell r="C270" t="str">
            <v>u</v>
          </cell>
          <cell r="D270">
            <v>1</v>
          </cell>
          <cell r="E270">
            <v>16.95</v>
          </cell>
          <cell r="F270">
            <v>16.95</v>
          </cell>
        </row>
        <row r="271">
          <cell r="A271" t="str">
            <v>EL01.024</v>
          </cell>
          <cell r="B271" t="str">
            <v>Interruptor doble, luminex</v>
          </cell>
          <cell r="C271" t="str">
            <v>u</v>
          </cell>
          <cell r="D271">
            <v>1</v>
          </cell>
          <cell r="E271">
            <v>28.95</v>
          </cell>
          <cell r="F271">
            <v>28.95</v>
          </cell>
        </row>
        <row r="272">
          <cell r="A272" t="str">
            <v>EL01.025</v>
          </cell>
          <cell r="B272" t="str">
            <v>Interruptor triple, LUMINEX</v>
          </cell>
          <cell r="C272" t="str">
            <v>u</v>
          </cell>
          <cell r="D272">
            <v>1</v>
          </cell>
          <cell r="E272">
            <v>42</v>
          </cell>
          <cell r="F272">
            <v>42</v>
          </cell>
        </row>
        <row r="273">
          <cell r="A273" t="str">
            <v>EL01.026</v>
          </cell>
          <cell r="B273" t="str">
            <v>Interruptor sencillo de tres vias, Luminex</v>
          </cell>
          <cell r="C273" t="str">
            <v>u</v>
          </cell>
          <cell r="D273">
            <v>1</v>
          </cell>
          <cell r="E273">
            <v>20.95</v>
          </cell>
          <cell r="F273">
            <v>20.95</v>
          </cell>
        </row>
        <row r="274">
          <cell r="A274" t="str">
            <v>EL01.027</v>
          </cell>
          <cell r="B274" t="str">
            <v>Interruptor sencillo de cuatro vias, Vimar</v>
          </cell>
          <cell r="C274" t="str">
            <v>u</v>
          </cell>
          <cell r="D274">
            <v>1</v>
          </cell>
          <cell r="E274">
            <v>62</v>
          </cell>
          <cell r="F274">
            <v>62</v>
          </cell>
        </row>
        <row r="275">
          <cell r="A275" t="str">
            <v>EL01.028</v>
          </cell>
          <cell r="B275" t="str">
            <v>Interruptor piloto americano, Levinton</v>
          </cell>
          <cell r="C275" t="str">
            <v>u</v>
          </cell>
          <cell r="D275">
            <v>1</v>
          </cell>
          <cell r="E275">
            <v>66</v>
          </cell>
          <cell r="F275">
            <v>66</v>
          </cell>
        </row>
        <row r="276">
          <cell r="A276" t="str">
            <v>EL01.029</v>
          </cell>
          <cell r="B276" t="str">
            <v>Tomacorriente doble 110 V.</v>
          </cell>
          <cell r="C276" t="str">
            <v>u</v>
          </cell>
          <cell r="D276">
            <v>1</v>
          </cell>
          <cell r="E276">
            <v>21.95</v>
          </cell>
          <cell r="F276">
            <v>21.95</v>
          </cell>
        </row>
        <row r="277">
          <cell r="A277" t="str">
            <v>EL01.030</v>
          </cell>
          <cell r="B277" t="str">
            <v>Tomacorriente sencillo 220 V.</v>
          </cell>
          <cell r="C277" t="str">
            <v>u</v>
          </cell>
          <cell r="D277">
            <v>1</v>
          </cell>
          <cell r="E277">
            <v>30</v>
          </cell>
          <cell r="F277">
            <v>30</v>
          </cell>
        </row>
        <row r="278">
          <cell r="A278" t="str">
            <v>EL01.031</v>
          </cell>
          <cell r="B278" t="str">
            <v>Boton timbre, Luminex</v>
          </cell>
          <cell r="C278" t="str">
            <v>u</v>
          </cell>
          <cell r="D278">
            <v>1</v>
          </cell>
          <cell r="E278">
            <v>18.95</v>
          </cell>
          <cell r="F278">
            <v>18.95</v>
          </cell>
        </row>
        <row r="279">
          <cell r="A279" t="str">
            <v>EL01.032</v>
          </cell>
          <cell r="B279" t="str">
            <v>Timbre</v>
          </cell>
          <cell r="C279" t="str">
            <v>u</v>
          </cell>
          <cell r="D279">
            <v>1</v>
          </cell>
          <cell r="E279">
            <v>99</v>
          </cell>
          <cell r="F279">
            <v>99</v>
          </cell>
        </row>
        <row r="280">
          <cell r="A280" t="str">
            <v>EL01.036</v>
          </cell>
          <cell r="B280" t="str">
            <v>Caja distribución 2 a 4 circuitos</v>
          </cell>
          <cell r="C280" t="str">
            <v>u</v>
          </cell>
          <cell r="D280">
            <v>1</v>
          </cell>
          <cell r="E280">
            <v>179</v>
          </cell>
          <cell r="F280">
            <v>179</v>
          </cell>
        </row>
        <row r="281">
          <cell r="A281" t="str">
            <v>EL01.037</v>
          </cell>
          <cell r="B281" t="str">
            <v>Caja distribución 4 a 8 circuitos</v>
          </cell>
          <cell r="C281" t="str">
            <v>u</v>
          </cell>
          <cell r="D281">
            <v>1</v>
          </cell>
          <cell r="E281">
            <v>204</v>
          </cell>
          <cell r="F281">
            <v>204</v>
          </cell>
        </row>
        <row r="282">
          <cell r="A282" t="str">
            <v>EL01.038</v>
          </cell>
          <cell r="B282" t="str">
            <v>Caja distribución 8 a 12 circuitos</v>
          </cell>
          <cell r="C282" t="str">
            <v>u</v>
          </cell>
          <cell r="D282">
            <v>1</v>
          </cell>
          <cell r="E282">
            <v>385</v>
          </cell>
          <cell r="F282">
            <v>385</v>
          </cell>
        </row>
        <row r="283">
          <cell r="A283" t="str">
            <v>EL01.039</v>
          </cell>
          <cell r="B283" t="str">
            <v>Caja distribución 8 a 16 circuitos</v>
          </cell>
          <cell r="C283" t="str">
            <v>u</v>
          </cell>
          <cell r="D283">
            <v>1</v>
          </cell>
          <cell r="E283">
            <v>460</v>
          </cell>
          <cell r="F283">
            <v>460</v>
          </cell>
        </row>
        <row r="284">
          <cell r="A284" t="str">
            <v>EL01.040</v>
          </cell>
          <cell r="B284" t="str">
            <v>Caja distribución 12 a 24 circuitos</v>
          </cell>
          <cell r="C284" t="str">
            <v>u</v>
          </cell>
          <cell r="D284">
            <v>1</v>
          </cell>
          <cell r="E284">
            <v>510</v>
          </cell>
          <cell r="F284">
            <v>510</v>
          </cell>
        </row>
        <row r="285">
          <cell r="A285" t="str">
            <v>EL01.040</v>
          </cell>
          <cell r="B285" t="str">
            <v>Breakers</v>
          </cell>
          <cell r="C285" t="str">
            <v>u</v>
          </cell>
          <cell r="D285">
            <v>1</v>
          </cell>
          <cell r="E285">
            <v>60</v>
          </cell>
          <cell r="F285">
            <v>60</v>
          </cell>
        </row>
        <row r="286">
          <cell r="A286" t="str">
            <v>EX</v>
          </cell>
          <cell r="B286" t="str">
            <v>EXCAVACIONES</v>
          </cell>
          <cell r="D286" t="str">
            <v/>
          </cell>
          <cell r="F286" t="str">
            <v/>
          </cell>
        </row>
        <row r="287">
          <cell r="A287" t="str">
            <v>EX01.001</v>
          </cell>
          <cell r="B287" t="str">
            <v>Exc. Roca con Compresor hasta 3.00 m. de profundidad</v>
          </cell>
          <cell r="C287" t="str">
            <v>m3</v>
          </cell>
          <cell r="D287">
            <v>1</v>
          </cell>
          <cell r="E287">
            <v>290</v>
          </cell>
          <cell r="F287">
            <v>290</v>
          </cell>
        </row>
        <row r="288">
          <cell r="A288" t="str">
            <v>EX01.002</v>
          </cell>
          <cell r="B288" t="str">
            <v>Exc. Roca con Compresor  3.01 - 5.00 m de profundidad</v>
          </cell>
          <cell r="C288" t="str">
            <v>m3</v>
          </cell>
          <cell r="D288">
            <v>1</v>
          </cell>
          <cell r="E288">
            <v>310</v>
          </cell>
          <cell r="F288">
            <v>310</v>
          </cell>
        </row>
        <row r="289">
          <cell r="A289" t="str">
            <v>EX01.003</v>
          </cell>
          <cell r="B289" t="str">
            <v>Exc. Roca con Compresor  5.01 - 7.00 m de profundidad</v>
          </cell>
          <cell r="C289" t="str">
            <v>m3</v>
          </cell>
          <cell r="D289">
            <v>1</v>
          </cell>
          <cell r="E289">
            <v>340</v>
          </cell>
          <cell r="F289">
            <v>340</v>
          </cell>
        </row>
        <row r="290">
          <cell r="A290" t="str">
            <v>EX01.004</v>
          </cell>
          <cell r="B290" t="str">
            <v>Exc. Roca Dura a Mano hasta 3 m profundidad</v>
          </cell>
          <cell r="C290" t="str">
            <v>m3</v>
          </cell>
          <cell r="D290">
            <v>1</v>
          </cell>
          <cell r="E290">
            <v>256</v>
          </cell>
          <cell r="F290">
            <v>256</v>
          </cell>
        </row>
        <row r="291">
          <cell r="A291" t="str">
            <v>EX01.005</v>
          </cell>
          <cell r="B291" t="str">
            <v>Exc. Roca Dura a Mano 3.01 - 5.00 m. de profundidad</v>
          </cell>
          <cell r="C291" t="str">
            <v>m3</v>
          </cell>
          <cell r="D291">
            <v>1</v>
          </cell>
          <cell r="E291">
            <v>271</v>
          </cell>
          <cell r="F291">
            <v>271</v>
          </cell>
        </row>
        <row r="292">
          <cell r="A292" t="str">
            <v>EX01.006</v>
          </cell>
          <cell r="B292" t="str">
            <v>Exc. Roca Dura a Mano 5.01 - 7.00 m. de profundidad</v>
          </cell>
          <cell r="C292" t="str">
            <v>m3</v>
          </cell>
          <cell r="D292">
            <v>1</v>
          </cell>
          <cell r="E292">
            <v>293</v>
          </cell>
          <cell r="F292">
            <v>293</v>
          </cell>
        </row>
        <row r="293">
          <cell r="A293" t="str">
            <v>EX01.007</v>
          </cell>
          <cell r="B293" t="str">
            <v>Exc. Roca Blanda a Mano hasta 3.00 m. de profundidad</v>
          </cell>
          <cell r="C293" t="str">
            <v>m3</v>
          </cell>
          <cell r="D293">
            <v>1</v>
          </cell>
          <cell r="E293">
            <v>204</v>
          </cell>
          <cell r="F293">
            <v>204</v>
          </cell>
        </row>
        <row r="294">
          <cell r="A294" t="str">
            <v>EX01.008</v>
          </cell>
          <cell r="B294" t="str">
            <v>Exc. Roca Blanda a Mano 3.01 - 5.00 m. de profundidad</v>
          </cell>
          <cell r="C294" t="str">
            <v>m3</v>
          </cell>
          <cell r="D294">
            <v>1</v>
          </cell>
          <cell r="E294">
            <v>217</v>
          </cell>
          <cell r="F294">
            <v>217</v>
          </cell>
        </row>
        <row r="295">
          <cell r="A295" t="str">
            <v>EX01.009</v>
          </cell>
          <cell r="B295" t="str">
            <v>Exc. Roca Blanda a Mano 5.01 - 7.00 m. de profundidad</v>
          </cell>
          <cell r="C295" t="str">
            <v>m3</v>
          </cell>
          <cell r="D295">
            <v>1</v>
          </cell>
          <cell r="E295">
            <v>235</v>
          </cell>
          <cell r="F295">
            <v>235</v>
          </cell>
        </row>
        <row r="296">
          <cell r="A296" t="str">
            <v>EX01.010</v>
          </cell>
          <cell r="B296" t="str">
            <v>Exc. Roca Tosca a Mano hasta 3.00 m. de profundidad</v>
          </cell>
          <cell r="C296" t="str">
            <v>m3</v>
          </cell>
          <cell r="D296">
            <v>1</v>
          </cell>
          <cell r="E296">
            <v>176</v>
          </cell>
          <cell r="F296">
            <v>176</v>
          </cell>
        </row>
        <row r="297">
          <cell r="A297" t="str">
            <v>EX01.011</v>
          </cell>
          <cell r="B297" t="str">
            <v>Exc. Roca Tosca a Mano 3.01 - 5.00 m. de profundidad</v>
          </cell>
          <cell r="C297" t="str">
            <v>m3</v>
          </cell>
          <cell r="D297">
            <v>1</v>
          </cell>
          <cell r="E297">
            <v>187</v>
          </cell>
          <cell r="F297">
            <v>187</v>
          </cell>
        </row>
        <row r="298">
          <cell r="A298" t="str">
            <v>EX01.012</v>
          </cell>
          <cell r="B298" t="str">
            <v>Exc. Roca Tosca a Mano 5.01 - 7.00 m. de profundidad</v>
          </cell>
          <cell r="C298" t="str">
            <v>m3</v>
          </cell>
          <cell r="D298">
            <v>1</v>
          </cell>
          <cell r="E298">
            <v>202</v>
          </cell>
          <cell r="F298">
            <v>202</v>
          </cell>
        </row>
        <row r="299">
          <cell r="A299" t="str">
            <v>EX02.001</v>
          </cell>
          <cell r="B299" t="str">
            <v>Exc. Caliche a Mano hasta 3.00 m. de profundidad</v>
          </cell>
          <cell r="C299" t="str">
            <v>m3</v>
          </cell>
          <cell r="D299">
            <v>1</v>
          </cell>
          <cell r="E299">
            <v>128</v>
          </cell>
          <cell r="F299">
            <v>128</v>
          </cell>
        </row>
        <row r="300">
          <cell r="A300" t="str">
            <v>EX02.002</v>
          </cell>
          <cell r="B300" t="str">
            <v>Exc. Caliche a Mano 3.01 - 5.00 m. de profundidad</v>
          </cell>
          <cell r="C300" t="str">
            <v>m3</v>
          </cell>
          <cell r="D300">
            <v>1</v>
          </cell>
          <cell r="E300">
            <v>140</v>
          </cell>
          <cell r="F300">
            <v>140</v>
          </cell>
        </row>
        <row r="301">
          <cell r="A301" t="str">
            <v>EX02.003</v>
          </cell>
          <cell r="B301" t="str">
            <v>Exc. Caliche a Mano 5.01 - 7.00 m. de profundidad</v>
          </cell>
          <cell r="C301" t="str">
            <v>m3</v>
          </cell>
          <cell r="D301">
            <v>1</v>
          </cell>
          <cell r="E301">
            <v>153</v>
          </cell>
          <cell r="F301">
            <v>153</v>
          </cell>
        </row>
        <row r="302">
          <cell r="A302" t="str">
            <v>EX03.001</v>
          </cell>
          <cell r="B302" t="str">
            <v>Exc. Tierra a Mano hasta 3.00 m. de profundidad</v>
          </cell>
          <cell r="C302" t="str">
            <v>m3</v>
          </cell>
          <cell r="D302">
            <v>1</v>
          </cell>
          <cell r="E302">
            <v>79</v>
          </cell>
          <cell r="F302">
            <v>79</v>
          </cell>
        </row>
        <row r="303">
          <cell r="A303" t="str">
            <v>EX03.002</v>
          </cell>
          <cell r="B303" t="str">
            <v>Exc. Tierra a Mano 3.01 - 5.00 m. de profundidad</v>
          </cell>
          <cell r="C303" t="str">
            <v>m3</v>
          </cell>
          <cell r="D303">
            <v>1</v>
          </cell>
          <cell r="E303">
            <v>88</v>
          </cell>
          <cell r="F303">
            <v>88</v>
          </cell>
        </row>
        <row r="304">
          <cell r="A304" t="str">
            <v>EX03.003</v>
          </cell>
          <cell r="B304" t="str">
            <v>Exc. Tierra a Mano 5.01 - 7.00 m. de profundidad</v>
          </cell>
          <cell r="C304" t="str">
            <v>m3</v>
          </cell>
          <cell r="D304">
            <v>1</v>
          </cell>
          <cell r="E304">
            <v>96</v>
          </cell>
          <cell r="F304">
            <v>96</v>
          </cell>
        </row>
        <row r="305">
          <cell r="A305" t="str">
            <v>HO</v>
          </cell>
          <cell r="B305" t="str">
            <v>HORMIGON</v>
          </cell>
          <cell r="D305" t="str">
            <v/>
          </cell>
          <cell r="F305" t="str">
            <v/>
          </cell>
        </row>
        <row r="306">
          <cell r="A306" t="str">
            <v>HO01.001</v>
          </cell>
          <cell r="B306" t="str">
            <v>Hormigón industrial 100 kg/cm2</v>
          </cell>
          <cell r="C306" t="str">
            <v>m3</v>
          </cell>
          <cell r="D306">
            <v>1.08</v>
          </cell>
          <cell r="E306">
            <v>970</v>
          </cell>
          <cell r="F306">
            <v>1047.5999999999999</v>
          </cell>
        </row>
        <row r="307">
          <cell r="A307" t="str">
            <v>HO01.002</v>
          </cell>
          <cell r="B307" t="str">
            <v>Hormigón industrial 140 kg/cm2</v>
          </cell>
          <cell r="C307" t="str">
            <v>m3</v>
          </cell>
          <cell r="D307">
            <v>1.08</v>
          </cell>
          <cell r="E307">
            <v>1020</v>
          </cell>
          <cell r="F307">
            <v>1101.5999999999999</v>
          </cell>
        </row>
        <row r="308">
          <cell r="A308" t="str">
            <v>HO01.003</v>
          </cell>
          <cell r="B308" t="str">
            <v>Hormigón industrial 160 kg/cm2</v>
          </cell>
          <cell r="C308" t="str">
            <v>m3</v>
          </cell>
          <cell r="D308">
            <v>1.08</v>
          </cell>
          <cell r="E308">
            <v>1045</v>
          </cell>
          <cell r="F308">
            <v>1128.5999999999999</v>
          </cell>
        </row>
        <row r="309">
          <cell r="A309" t="str">
            <v>HO01.004</v>
          </cell>
          <cell r="B309" t="str">
            <v>Hormigón industrial 180 kg/cm2</v>
          </cell>
          <cell r="C309" t="str">
            <v>m3</v>
          </cell>
          <cell r="D309">
            <v>1.08</v>
          </cell>
          <cell r="E309">
            <v>1090</v>
          </cell>
          <cell r="F309">
            <v>1177.2</v>
          </cell>
        </row>
        <row r="310">
          <cell r="A310" t="str">
            <v>HO01.005</v>
          </cell>
          <cell r="B310" t="str">
            <v>Hormigón industrial 210 kg/cm2</v>
          </cell>
          <cell r="C310" t="str">
            <v>m3</v>
          </cell>
          <cell r="D310">
            <v>1.08</v>
          </cell>
          <cell r="E310">
            <v>1140</v>
          </cell>
          <cell r="F310">
            <v>1231.2</v>
          </cell>
        </row>
        <row r="311">
          <cell r="A311" t="str">
            <v>HO01.006</v>
          </cell>
          <cell r="B311" t="str">
            <v>Hormigón industrial 240 kg/cm3</v>
          </cell>
          <cell r="C311" t="str">
            <v>m3</v>
          </cell>
          <cell r="D311">
            <v>1.08</v>
          </cell>
          <cell r="E311">
            <v>1195</v>
          </cell>
          <cell r="F311">
            <v>1290.5999999999999</v>
          </cell>
        </row>
        <row r="312">
          <cell r="A312" t="str">
            <v>HO01.007</v>
          </cell>
          <cell r="B312" t="str">
            <v>Hormigón industrial 250 kg/cm3</v>
          </cell>
          <cell r="C312" t="str">
            <v>m3</v>
          </cell>
          <cell r="D312">
            <v>1.08</v>
          </cell>
          <cell r="E312">
            <v>1230</v>
          </cell>
          <cell r="F312">
            <v>1328.4</v>
          </cell>
        </row>
        <row r="313">
          <cell r="A313" t="str">
            <v>HO01.008</v>
          </cell>
          <cell r="B313" t="str">
            <v>Hormigón industrial 260 kg/cm3</v>
          </cell>
          <cell r="C313" t="str">
            <v>m3</v>
          </cell>
          <cell r="D313">
            <v>1.08</v>
          </cell>
          <cell r="E313">
            <v>1255</v>
          </cell>
          <cell r="F313">
            <v>1355.4</v>
          </cell>
        </row>
        <row r="314">
          <cell r="A314" t="str">
            <v>HO01.009</v>
          </cell>
          <cell r="B314" t="str">
            <v>Hormigón industrial 280 kg/cm3</v>
          </cell>
          <cell r="C314" t="str">
            <v>m3</v>
          </cell>
          <cell r="D314">
            <v>1.08</v>
          </cell>
          <cell r="E314">
            <v>1310</v>
          </cell>
          <cell r="F314">
            <v>1414.8</v>
          </cell>
        </row>
        <row r="315">
          <cell r="A315" t="str">
            <v>HO01.010</v>
          </cell>
          <cell r="B315" t="str">
            <v>Hormigón industrial 300 kg/cm3</v>
          </cell>
          <cell r="C315" t="str">
            <v>m3</v>
          </cell>
          <cell r="D315">
            <v>1.08</v>
          </cell>
          <cell r="E315">
            <v>1365</v>
          </cell>
          <cell r="F315">
            <v>1474.2</v>
          </cell>
        </row>
        <row r="316">
          <cell r="A316" t="str">
            <v>HO01.011</v>
          </cell>
          <cell r="B316" t="str">
            <v>Hormigón industrial 315 kg/cm3</v>
          </cell>
          <cell r="C316" t="str">
            <v>m3</v>
          </cell>
          <cell r="D316">
            <v>1.08</v>
          </cell>
          <cell r="E316">
            <v>1415</v>
          </cell>
          <cell r="F316">
            <v>1528.2</v>
          </cell>
        </row>
        <row r="317">
          <cell r="A317" t="str">
            <v>HO01.012</v>
          </cell>
          <cell r="B317" t="str">
            <v>Hormigón industrial 350 kg/cm3</v>
          </cell>
          <cell r="C317" t="str">
            <v>m3</v>
          </cell>
          <cell r="D317">
            <v>1.08</v>
          </cell>
          <cell r="E317">
            <v>1510</v>
          </cell>
          <cell r="F317">
            <v>1630.8</v>
          </cell>
        </row>
        <row r="318">
          <cell r="A318" t="str">
            <v>HO01.013</v>
          </cell>
          <cell r="B318" t="str">
            <v>Hormigón industrial 400 kg/cm3</v>
          </cell>
          <cell r="C318" t="str">
            <v>m3</v>
          </cell>
          <cell r="D318">
            <v>1.08</v>
          </cell>
          <cell r="E318">
            <v>1605</v>
          </cell>
          <cell r="F318">
            <v>1733.4</v>
          </cell>
        </row>
        <row r="319">
          <cell r="A319" t="str">
            <v>HO02.001</v>
          </cell>
          <cell r="B319" t="str">
            <v>Instalación de Bomba</v>
          </cell>
          <cell r="C319" t="str">
            <v>vez</v>
          </cell>
          <cell r="D319">
            <v>1.08</v>
          </cell>
          <cell r="E319">
            <v>500</v>
          </cell>
          <cell r="F319">
            <v>540</v>
          </cell>
        </row>
        <row r="320">
          <cell r="A320" t="str">
            <v>HO02.002</v>
          </cell>
          <cell r="B320" t="str">
            <v>Bombeo Hormigón</v>
          </cell>
          <cell r="C320" t="str">
            <v>m3</v>
          </cell>
          <cell r="D320">
            <v>1.08</v>
          </cell>
          <cell r="E320">
            <v>90</v>
          </cell>
          <cell r="F320">
            <v>97.2</v>
          </cell>
        </row>
        <row r="321">
          <cell r="A321" t="str">
            <v>HO02.003</v>
          </cell>
          <cell r="B321" t="str">
            <v>Vaciado y ligado con ligadora</v>
          </cell>
          <cell r="C321" t="str">
            <v>m3</v>
          </cell>
          <cell r="D321">
            <v>1</v>
          </cell>
          <cell r="E321">
            <v>106.52</v>
          </cell>
          <cell r="F321">
            <v>106.52</v>
          </cell>
        </row>
        <row r="322">
          <cell r="A322" t="str">
            <v>HO02.004</v>
          </cell>
          <cell r="B322" t="str">
            <v>Vaciado y ligado a mano</v>
          </cell>
          <cell r="C322" t="str">
            <v>m3</v>
          </cell>
          <cell r="D322">
            <v>1</v>
          </cell>
          <cell r="E322">
            <v>188.27</v>
          </cell>
          <cell r="F322">
            <v>188.27</v>
          </cell>
        </row>
        <row r="323">
          <cell r="A323" t="str">
            <v>HO03.001</v>
          </cell>
          <cell r="B323" t="str">
            <v>Aditivo "PDA 25-R" (5 Gls)</v>
          </cell>
          <cell r="C323" t="str">
            <v>gl</v>
          </cell>
          <cell r="D323">
            <v>1</v>
          </cell>
          <cell r="E323">
            <v>108.61</v>
          </cell>
          <cell r="F323">
            <v>108.61</v>
          </cell>
        </row>
        <row r="324">
          <cell r="A324" t="str">
            <v>HO03.002</v>
          </cell>
          <cell r="B324" t="str">
            <v>Agua (camión de 2,000 - 2,500 gls)</v>
          </cell>
          <cell r="C324" t="str">
            <v>gl</v>
          </cell>
          <cell r="D324">
            <v>1</v>
          </cell>
          <cell r="E324">
            <v>0.1</v>
          </cell>
          <cell r="F324">
            <v>0.1</v>
          </cell>
        </row>
        <row r="325">
          <cell r="A325" t="str">
            <v>HO04.001</v>
          </cell>
          <cell r="B325" t="str">
            <v>Vibrado del Hormigón</v>
          </cell>
          <cell r="C325" t="str">
            <v>m3</v>
          </cell>
          <cell r="D325">
            <v>1</v>
          </cell>
          <cell r="E325">
            <v>0.9</v>
          </cell>
          <cell r="F325">
            <v>0.9</v>
          </cell>
        </row>
        <row r="326">
          <cell r="A326" t="str">
            <v>IM</v>
          </cell>
          <cell r="B326" t="str">
            <v>IMPERMEABILIZANTES</v>
          </cell>
          <cell r="D326" t="str">
            <v/>
          </cell>
          <cell r="F326" t="str">
            <v/>
          </cell>
        </row>
        <row r="327">
          <cell r="A327" t="str">
            <v>IM01.001</v>
          </cell>
          <cell r="B327" t="str">
            <v>Primaseal "TAVARES INDUSTRIALES"</v>
          </cell>
          <cell r="C327" t="str">
            <v>gl</v>
          </cell>
          <cell r="D327">
            <v>1.08</v>
          </cell>
          <cell r="E327">
            <v>40.299999999999997</v>
          </cell>
          <cell r="F327">
            <v>43.52</v>
          </cell>
        </row>
        <row r="328">
          <cell r="A328" t="str">
            <v>IM01.002</v>
          </cell>
          <cell r="B328" t="str">
            <v>Permaseal "TAVARES INDUSTRIALES"</v>
          </cell>
          <cell r="C328" t="str">
            <v>gl</v>
          </cell>
          <cell r="D328">
            <v>1.08</v>
          </cell>
          <cell r="E328">
            <v>113.39</v>
          </cell>
          <cell r="F328">
            <v>122.46</v>
          </cell>
        </row>
        <row r="329">
          <cell r="A329" t="str">
            <v>IM01.003</v>
          </cell>
          <cell r="B329" t="str">
            <v>ALM. , lata de 5 gl.</v>
          </cell>
          <cell r="C329" t="str">
            <v>lta</v>
          </cell>
          <cell r="D329">
            <v>1</v>
          </cell>
          <cell r="E329">
            <v>950</v>
          </cell>
          <cell r="F329">
            <v>950</v>
          </cell>
        </row>
        <row r="330">
          <cell r="A330" t="str">
            <v>IM01.004</v>
          </cell>
          <cell r="B330" t="str">
            <v>Silicool, lata de 5 gl. (Criollo)</v>
          </cell>
          <cell r="C330" t="str">
            <v>lta</v>
          </cell>
          <cell r="D330">
            <v>1</v>
          </cell>
          <cell r="E330">
            <v>875</v>
          </cell>
          <cell r="F330">
            <v>875</v>
          </cell>
        </row>
        <row r="331">
          <cell r="A331" t="str">
            <v>IM01.005</v>
          </cell>
          <cell r="B331" t="str">
            <v>Sellador  de techo criollo "Popular"</v>
          </cell>
          <cell r="C331" t="str">
            <v>gl</v>
          </cell>
          <cell r="D331">
            <v>1</v>
          </cell>
          <cell r="E331">
            <v>728</v>
          </cell>
          <cell r="F331">
            <v>728</v>
          </cell>
        </row>
        <row r="332">
          <cell r="A332" t="str">
            <v>IM01.006</v>
          </cell>
          <cell r="B332" t="str">
            <v>Sellador de techo importado "Surseal", lata 5 gl.</v>
          </cell>
          <cell r="C332" t="str">
            <v>lta</v>
          </cell>
          <cell r="D332">
            <v>1</v>
          </cell>
          <cell r="E332">
            <v>650</v>
          </cell>
          <cell r="F332">
            <v>650</v>
          </cell>
        </row>
        <row r="333">
          <cell r="A333" t="str">
            <v>IM01.007</v>
          </cell>
          <cell r="B333" t="str">
            <v>Sellador de techo importado "Lanco", lata 5 gls.</v>
          </cell>
          <cell r="C333" t="str">
            <v>lta</v>
          </cell>
          <cell r="D333">
            <v>1</v>
          </cell>
          <cell r="E333">
            <v>895</v>
          </cell>
          <cell r="F333">
            <v>895</v>
          </cell>
        </row>
        <row r="334">
          <cell r="A334" t="str">
            <v>IM01.008</v>
          </cell>
          <cell r="B334" t="str">
            <v>Aguapel "P.Q.I.","PROTEX" 5 gls</v>
          </cell>
          <cell r="C334" t="str">
            <v>gl</v>
          </cell>
          <cell r="D334">
            <v>1</v>
          </cell>
          <cell r="E334">
            <v>113.09</v>
          </cell>
          <cell r="F334">
            <v>113.09</v>
          </cell>
        </row>
        <row r="335">
          <cell r="A335" t="str">
            <v>IM01.009</v>
          </cell>
          <cell r="B335" t="str">
            <v>Bitunol instalado, 5 años garantía</v>
          </cell>
          <cell r="C335" t="str">
            <v>m2</v>
          </cell>
          <cell r="D335">
            <v>1</v>
          </cell>
          <cell r="E335">
            <v>165</v>
          </cell>
          <cell r="F335">
            <v>165</v>
          </cell>
        </row>
        <row r="336">
          <cell r="A336" t="str">
            <v>LV</v>
          </cell>
          <cell r="B336" t="str">
            <v>LAVADEROS Y VERTEDEROS DE GRANITO</v>
          </cell>
          <cell r="D336" t="str">
            <v/>
          </cell>
          <cell r="F336" t="str">
            <v/>
          </cell>
        </row>
        <row r="337">
          <cell r="A337" t="str">
            <v>LV01.001</v>
          </cell>
          <cell r="B337" t="str">
            <v>Lavadero doble de granito, 1.50 x 0.50 m.</v>
          </cell>
          <cell r="C337" t="str">
            <v>u</v>
          </cell>
          <cell r="D337">
            <v>1</v>
          </cell>
          <cell r="E337">
            <v>1181</v>
          </cell>
          <cell r="F337">
            <v>1181</v>
          </cell>
        </row>
        <row r="338">
          <cell r="A338" t="str">
            <v>LV01.004</v>
          </cell>
          <cell r="B338" t="str">
            <v>Transporte lavaderos y tina</v>
          </cell>
          <cell r="C338" t="str">
            <v>u</v>
          </cell>
          <cell r="D338">
            <v>1</v>
          </cell>
          <cell r="E338">
            <v>24.75</v>
          </cell>
          <cell r="F338">
            <v>24.75</v>
          </cell>
        </row>
        <row r="339">
          <cell r="A339" t="str">
            <v>LL</v>
          </cell>
          <cell r="B339" t="str">
            <v>LLAVES DE PASO Y VALVULAS</v>
          </cell>
          <cell r="D339" t="str">
            <v/>
          </cell>
          <cell r="F339" t="str">
            <v/>
          </cell>
        </row>
        <row r="340">
          <cell r="A340" t="str">
            <v>LL01.001</v>
          </cell>
          <cell r="B340" t="str">
            <v>Llave de paso RED WHITE de 1/2"</v>
          </cell>
          <cell r="C340" t="str">
            <v>u</v>
          </cell>
          <cell r="D340">
            <v>1</v>
          </cell>
          <cell r="E340">
            <v>98</v>
          </cell>
          <cell r="F340">
            <v>98</v>
          </cell>
        </row>
        <row r="341">
          <cell r="A341" t="str">
            <v>LL01.002</v>
          </cell>
          <cell r="B341" t="str">
            <v>Llave de paso RED WHITE de 3/4"</v>
          </cell>
          <cell r="C341" t="str">
            <v>u</v>
          </cell>
          <cell r="D341">
            <v>1</v>
          </cell>
          <cell r="E341">
            <v>125</v>
          </cell>
          <cell r="F341">
            <v>125</v>
          </cell>
        </row>
        <row r="342">
          <cell r="A342" t="str">
            <v>LL01.003</v>
          </cell>
          <cell r="B342" t="str">
            <v>Llave de paso RED WHITE de 1"</v>
          </cell>
          <cell r="C342" t="str">
            <v>u</v>
          </cell>
          <cell r="D342">
            <v>1</v>
          </cell>
          <cell r="E342">
            <v>176</v>
          </cell>
          <cell r="F342">
            <v>176</v>
          </cell>
        </row>
        <row r="343">
          <cell r="A343" t="str">
            <v>LL01.004</v>
          </cell>
          <cell r="B343" t="str">
            <v>Llave de paso RED WHITE de 1 1/2"</v>
          </cell>
          <cell r="C343" t="str">
            <v>u</v>
          </cell>
          <cell r="D343">
            <v>1</v>
          </cell>
          <cell r="E343">
            <v>315</v>
          </cell>
          <cell r="F343">
            <v>315</v>
          </cell>
        </row>
        <row r="344">
          <cell r="A344" t="str">
            <v>LL01.005</v>
          </cell>
          <cell r="B344" t="str">
            <v>Llave de paso RED WHITE de 2"</v>
          </cell>
          <cell r="C344" t="str">
            <v>u</v>
          </cell>
          <cell r="D344">
            <v>1</v>
          </cell>
          <cell r="E344">
            <v>482</v>
          </cell>
          <cell r="F344">
            <v>482</v>
          </cell>
        </row>
        <row r="345">
          <cell r="A345" t="str">
            <v>LL01.006</v>
          </cell>
          <cell r="B345" t="str">
            <v>Llave de paso RED WHITE de 2 1/2"</v>
          </cell>
          <cell r="C345" t="str">
            <v>u</v>
          </cell>
          <cell r="D345">
            <v>1</v>
          </cell>
          <cell r="E345">
            <v>932</v>
          </cell>
          <cell r="F345">
            <v>932</v>
          </cell>
        </row>
        <row r="346">
          <cell r="A346" t="str">
            <v>LL01.006</v>
          </cell>
          <cell r="B346" t="str">
            <v>Llave de paso RED WHITE de 3"</v>
          </cell>
          <cell r="C346" t="str">
            <v>u</v>
          </cell>
          <cell r="D346">
            <v>1</v>
          </cell>
          <cell r="E346">
            <v>1315</v>
          </cell>
          <cell r="F346">
            <v>1315</v>
          </cell>
        </row>
        <row r="347">
          <cell r="A347" t="str">
            <v>LL02.001</v>
          </cell>
          <cell r="B347" t="str">
            <v>Válvula de cisterna, de 1/2" NIBCO</v>
          </cell>
          <cell r="C347" t="str">
            <v>u</v>
          </cell>
          <cell r="D347">
            <v>1</v>
          </cell>
          <cell r="E347">
            <v>70</v>
          </cell>
          <cell r="F347">
            <v>70</v>
          </cell>
        </row>
        <row r="348">
          <cell r="A348" t="str">
            <v>LL02.002</v>
          </cell>
          <cell r="B348" t="str">
            <v>Válvula de cisterna, de 3/4" NIBCO</v>
          </cell>
          <cell r="C348" t="str">
            <v>u</v>
          </cell>
          <cell r="D348">
            <v>1</v>
          </cell>
          <cell r="E348">
            <v>90</v>
          </cell>
          <cell r="F348">
            <v>90</v>
          </cell>
        </row>
        <row r="349">
          <cell r="A349" t="str">
            <v>LL02.003</v>
          </cell>
          <cell r="B349" t="str">
            <v>Válvula de cisterna, de 1" NIBCO</v>
          </cell>
          <cell r="C349" t="str">
            <v>u</v>
          </cell>
          <cell r="D349">
            <v>1</v>
          </cell>
          <cell r="E349">
            <v>165</v>
          </cell>
          <cell r="F349">
            <v>165</v>
          </cell>
        </row>
        <row r="350">
          <cell r="A350" t="str">
            <v>LL03.001</v>
          </cell>
          <cell r="B350" t="str">
            <v>Cheque horizontal de 1/2" EUROPA</v>
          </cell>
          <cell r="C350" t="str">
            <v>u</v>
          </cell>
          <cell r="D350">
            <v>1</v>
          </cell>
          <cell r="E350">
            <v>38</v>
          </cell>
          <cell r="F350">
            <v>38</v>
          </cell>
        </row>
        <row r="351">
          <cell r="A351" t="str">
            <v>LL03.002</v>
          </cell>
          <cell r="B351" t="str">
            <v>Cheque horizontal de 3/4" EUROPA</v>
          </cell>
          <cell r="C351" t="str">
            <v>u</v>
          </cell>
          <cell r="D351">
            <v>1</v>
          </cell>
          <cell r="E351">
            <v>52</v>
          </cell>
          <cell r="F351">
            <v>52</v>
          </cell>
        </row>
        <row r="352">
          <cell r="A352" t="str">
            <v>LL03.003</v>
          </cell>
          <cell r="B352" t="str">
            <v>Cheque horizontal de 1" EUROPA</v>
          </cell>
          <cell r="C352" t="str">
            <v>u</v>
          </cell>
          <cell r="D352">
            <v>1</v>
          </cell>
          <cell r="E352">
            <v>80</v>
          </cell>
          <cell r="F352">
            <v>80</v>
          </cell>
        </row>
        <row r="353">
          <cell r="A353" t="str">
            <v>LL03.004</v>
          </cell>
          <cell r="B353" t="str">
            <v>Cheque horizontal de 1 1/2" EUROPA</v>
          </cell>
          <cell r="C353" t="str">
            <v>u</v>
          </cell>
          <cell r="D353">
            <v>1</v>
          </cell>
          <cell r="E353">
            <v>136</v>
          </cell>
          <cell r="F353">
            <v>136</v>
          </cell>
        </row>
        <row r="354">
          <cell r="A354" t="str">
            <v>LL03.005</v>
          </cell>
          <cell r="B354" t="str">
            <v>Cheque horizontal de 2" EUROPA</v>
          </cell>
          <cell r="C354" t="str">
            <v>u</v>
          </cell>
          <cell r="D354">
            <v>1</v>
          </cell>
          <cell r="E354">
            <v>205</v>
          </cell>
          <cell r="F354">
            <v>205</v>
          </cell>
        </row>
        <row r="355">
          <cell r="A355" t="str">
            <v>LL03.006</v>
          </cell>
          <cell r="B355" t="str">
            <v>Cheque horizontal de 2 1/2" EUROPA</v>
          </cell>
          <cell r="C355" t="str">
            <v>u</v>
          </cell>
          <cell r="D355">
            <v>1</v>
          </cell>
          <cell r="E355">
            <v>440</v>
          </cell>
          <cell r="F355">
            <v>440</v>
          </cell>
        </row>
        <row r="356">
          <cell r="A356" t="str">
            <v>LL03.007</v>
          </cell>
          <cell r="B356" t="str">
            <v>Cheque horizontal de 3" EUROPA</v>
          </cell>
          <cell r="C356" t="str">
            <v>u</v>
          </cell>
          <cell r="D356">
            <v>1</v>
          </cell>
          <cell r="E356">
            <v>920</v>
          </cell>
          <cell r="F356">
            <v>920</v>
          </cell>
        </row>
        <row r="357">
          <cell r="A357" t="str">
            <v>LL03.008</v>
          </cell>
          <cell r="B357" t="str">
            <v>Cheque horizontal de 4" EUROPA</v>
          </cell>
          <cell r="C357" t="str">
            <v>u</v>
          </cell>
          <cell r="D357">
            <v>1</v>
          </cell>
          <cell r="E357">
            <v>1530</v>
          </cell>
          <cell r="F357">
            <v>1530</v>
          </cell>
        </row>
        <row r="358">
          <cell r="A358" t="str">
            <v>LL03.009</v>
          </cell>
          <cell r="B358" t="str">
            <v>Cheque vertical de 3/4" EUROPA</v>
          </cell>
          <cell r="C358" t="str">
            <v>u</v>
          </cell>
          <cell r="D358">
            <v>1</v>
          </cell>
          <cell r="E358">
            <v>78</v>
          </cell>
          <cell r="F358">
            <v>78</v>
          </cell>
        </row>
        <row r="359">
          <cell r="A359" t="str">
            <v>LL03.010</v>
          </cell>
          <cell r="B359" t="str">
            <v>Cheque vertical de 1" EUROPA</v>
          </cell>
          <cell r="C359" t="str">
            <v>u</v>
          </cell>
          <cell r="D359">
            <v>1</v>
          </cell>
          <cell r="E359">
            <v>86</v>
          </cell>
          <cell r="F359">
            <v>86</v>
          </cell>
        </row>
        <row r="360">
          <cell r="A360" t="str">
            <v>LL03.011</v>
          </cell>
          <cell r="B360" t="str">
            <v>Cheque vertical de 1 1/2" EUROPA</v>
          </cell>
          <cell r="C360" t="str">
            <v>u</v>
          </cell>
          <cell r="D360">
            <v>1</v>
          </cell>
          <cell r="E360">
            <v>178</v>
          </cell>
          <cell r="F360">
            <v>178</v>
          </cell>
        </row>
        <row r="361">
          <cell r="A361" t="str">
            <v>LL03.012</v>
          </cell>
          <cell r="B361" t="str">
            <v>Cheque vertical de 2" EUROPA</v>
          </cell>
          <cell r="C361" t="str">
            <v>u</v>
          </cell>
          <cell r="D361">
            <v>1</v>
          </cell>
          <cell r="E361">
            <v>262</v>
          </cell>
          <cell r="F361">
            <v>262</v>
          </cell>
        </row>
        <row r="362">
          <cell r="A362" t="str">
            <v>LL03.013</v>
          </cell>
          <cell r="B362" t="str">
            <v>Cheque vertical de 2 1/2" EUROPA</v>
          </cell>
          <cell r="C362" t="str">
            <v>u</v>
          </cell>
          <cell r="D362">
            <v>1</v>
          </cell>
          <cell r="E362">
            <v>586</v>
          </cell>
          <cell r="F362">
            <v>586</v>
          </cell>
        </row>
        <row r="363">
          <cell r="A363" t="str">
            <v>LL03.014</v>
          </cell>
          <cell r="B363" t="str">
            <v>Cheque vertical de 3" EUROPA</v>
          </cell>
          <cell r="C363" t="str">
            <v>u</v>
          </cell>
          <cell r="D363">
            <v>1</v>
          </cell>
          <cell r="E363">
            <v>890</v>
          </cell>
          <cell r="F363">
            <v>890</v>
          </cell>
        </row>
        <row r="364">
          <cell r="A364" t="str">
            <v>LL03.015</v>
          </cell>
          <cell r="B364" t="str">
            <v>Cheque vertical de 4" EUROPA</v>
          </cell>
          <cell r="C364" t="str">
            <v>u</v>
          </cell>
          <cell r="D364">
            <v>1</v>
          </cell>
          <cell r="E364">
            <v>1675</v>
          </cell>
          <cell r="F364">
            <v>1675</v>
          </cell>
        </row>
        <row r="365">
          <cell r="A365" t="str">
            <v>LL04.001</v>
          </cell>
          <cell r="B365" t="str">
            <v>Tapa de hierro para cistena 30" x 30"</v>
          </cell>
          <cell r="C365" t="str">
            <v>u</v>
          </cell>
          <cell r="D365">
            <v>1</v>
          </cell>
          <cell r="E365">
            <v>475</v>
          </cell>
          <cell r="F365">
            <v>475</v>
          </cell>
        </row>
        <row r="366">
          <cell r="A366" t="str">
            <v>LL04.002</v>
          </cell>
          <cell r="B366" t="str">
            <v>Tapa de aluminio para cistena 24" x 24"</v>
          </cell>
          <cell r="C366" t="str">
            <v>u</v>
          </cell>
          <cell r="D366">
            <v>1</v>
          </cell>
          <cell r="E366">
            <v>1150</v>
          </cell>
          <cell r="F366">
            <v>1150</v>
          </cell>
        </row>
        <row r="367">
          <cell r="A367" t="str">
            <v>LL04.002</v>
          </cell>
          <cell r="B367" t="str">
            <v>Tapa de aluminio para cistena 24" x 24"</v>
          </cell>
          <cell r="C367" t="str">
            <v>u</v>
          </cell>
          <cell r="D367">
            <v>1</v>
          </cell>
          <cell r="E367">
            <v>1150</v>
          </cell>
          <cell r="F367">
            <v>1150</v>
          </cell>
        </row>
        <row r="368">
          <cell r="A368" t="str">
            <v>MA</v>
          </cell>
          <cell r="B368" t="str">
            <v>MADERAS, CLAVOS, ZINC</v>
          </cell>
          <cell r="D368" t="str">
            <v/>
          </cell>
          <cell r="F368" t="str">
            <v/>
          </cell>
        </row>
        <row r="369">
          <cell r="A369" t="str">
            <v>MA01.001</v>
          </cell>
          <cell r="B369" t="str">
            <v>Pino bruto americano</v>
          </cell>
          <cell r="C369" t="str">
            <v>p2</v>
          </cell>
          <cell r="D369">
            <v>1</v>
          </cell>
          <cell r="E369">
            <v>11.5</v>
          </cell>
          <cell r="F369">
            <v>11.5</v>
          </cell>
        </row>
        <row r="370">
          <cell r="A370" t="str">
            <v>MA01.002</v>
          </cell>
          <cell r="B370" t="str">
            <v>Pino americano tratado</v>
          </cell>
          <cell r="C370" t="str">
            <v>p2</v>
          </cell>
          <cell r="D370">
            <v>1</v>
          </cell>
          <cell r="E370">
            <v>14</v>
          </cell>
          <cell r="F370">
            <v>14</v>
          </cell>
        </row>
        <row r="371">
          <cell r="A371" t="str">
            <v>MA01.003</v>
          </cell>
          <cell r="B371" t="str">
            <v>Caoba bruta</v>
          </cell>
          <cell r="C371" t="str">
            <v>p2</v>
          </cell>
          <cell r="D371">
            <v>1</v>
          </cell>
          <cell r="E371">
            <v>36</v>
          </cell>
          <cell r="F371">
            <v>36</v>
          </cell>
        </row>
        <row r="372">
          <cell r="A372" t="str">
            <v>MA01.004</v>
          </cell>
          <cell r="B372" t="str">
            <v>Plywood  / formaleta 4' x 8' x 3/4" (Dos Caras)</v>
          </cell>
          <cell r="C372" t="str">
            <v>u</v>
          </cell>
          <cell r="D372">
            <v>1</v>
          </cell>
          <cell r="E372">
            <v>550</v>
          </cell>
          <cell r="F372">
            <v>550</v>
          </cell>
        </row>
        <row r="373">
          <cell r="A373" t="str">
            <v>MA01.005</v>
          </cell>
          <cell r="B373" t="str">
            <v xml:space="preserve">Plywood  / formaleta 4' x 8' x 3/4" </v>
          </cell>
          <cell r="C373" t="str">
            <v>u</v>
          </cell>
          <cell r="D373">
            <v>1</v>
          </cell>
          <cell r="E373">
            <v>425</v>
          </cell>
          <cell r="F373">
            <v>425</v>
          </cell>
        </row>
        <row r="374">
          <cell r="A374" t="str">
            <v>MA01.006</v>
          </cell>
          <cell r="B374" t="str">
            <v>Plywood  / formaleta 4' x 8' x 3/8"</v>
          </cell>
          <cell r="C374" t="str">
            <v>u</v>
          </cell>
          <cell r="D374">
            <v>1</v>
          </cell>
          <cell r="E374">
            <v>299</v>
          </cell>
          <cell r="F374">
            <v>299</v>
          </cell>
        </row>
        <row r="375">
          <cell r="A375" t="str">
            <v>MA01.007</v>
          </cell>
          <cell r="B375" t="str">
            <v>Pino cepillado americano</v>
          </cell>
          <cell r="C375" t="str">
            <v>p2</v>
          </cell>
          <cell r="D375">
            <v>1</v>
          </cell>
          <cell r="E375">
            <v>9.75</v>
          </cell>
          <cell r="F375">
            <v>9.75</v>
          </cell>
        </row>
        <row r="376">
          <cell r="A376" t="str">
            <v>MA01.008</v>
          </cell>
          <cell r="B376" t="str">
            <v>Pino cepillado americano Tratado</v>
          </cell>
          <cell r="C376" t="str">
            <v>p2</v>
          </cell>
          <cell r="D376">
            <v>1</v>
          </cell>
          <cell r="E376">
            <v>10.75</v>
          </cell>
          <cell r="F376">
            <v>10.75</v>
          </cell>
        </row>
        <row r="377">
          <cell r="A377" t="str">
            <v>MA02.001</v>
          </cell>
          <cell r="B377" t="str">
            <v>Clavos corrientes</v>
          </cell>
          <cell r="C377" t="str">
            <v>lb</v>
          </cell>
          <cell r="D377">
            <v>1</v>
          </cell>
          <cell r="E377">
            <v>4.95</v>
          </cell>
          <cell r="F377">
            <v>4.95</v>
          </cell>
        </row>
        <row r="378">
          <cell r="A378" t="str">
            <v>MA02.002</v>
          </cell>
          <cell r="B378" t="str">
            <v>Clavos acero</v>
          </cell>
          <cell r="C378" t="str">
            <v>lb</v>
          </cell>
          <cell r="D378">
            <v>1</v>
          </cell>
          <cell r="E378">
            <v>18</v>
          </cell>
          <cell r="F378">
            <v>18</v>
          </cell>
        </row>
        <row r="379">
          <cell r="A379" t="str">
            <v>MA02.003</v>
          </cell>
          <cell r="B379" t="str">
            <v>Clavos Zinc</v>
          </cell>
          <cell r="C379" t="str">
            <v>lb</v>
          </cell>
          <cell r="D379">
            <v>1</v>
          </cell>
          <cell r="E379">
            <v>12.95</v>
          </cell>
          <cell r="F379">
            <v>12.95</v>
          </cell>
        </row>
        <row r="380">
          <cell r="A380" t="str">
            <v>MA03.001</v>
          </cell>
          <cell r="B380" t="str">
            <v>Plancha Zinc acanalado, 3' x 6', calibre 34(p/casetas solamente)</v>
          </cell>
          <cell r="C380" t="str">
            <v>u</v>
          </cell>
          <cell r="D380">
            <v>1</v>
          </cell>
          <cell r="E380">
            <v>45.6</v>
          </cell>
          <cell r="F380">
            <v>45.6</v>
          </cell>
        </row>
        <row r="381">
          <cell r="A381" t="str">
            <v>MA03.002</v>
          </cell>
          <cell r="B381" t="str">
            <v>Plancha Zinc acanalado, 3' x 6', calibre 29</v>
          </cell>
          <cell r="C381" t="str">
            <v>u</v>
          </cell>
          <cell r="D381">
            <v>1</v>
          </cell>
          <cell r="E381">
            <v>57.6</v>
          </cell>
          <cell r="F381">
            <v>57.6</v>
          </cell>
        </row>
        <row r="382">
          <cell r="A382" t="str">
            <v>MA03.003</v>
          </cell>
          <cell r="B382" t="str">
            <v>Plancha Zinc acanalado, 3' x 6', calibre 27</v>
          </cell>
          <cell r="C382" t="str">
            <v>u</v>
          </cell>
          <cell r="D382">
            <v>1</v>
          </cell>
          <cell r="E382">
            <v>68.400000000000006</v>
          </cell>
          <cell r="F382">
            <v>68.400000000000006</v>
          </cell>
        </row>
        <row r="383">
          <cell r="A383" t="str">
            <v>MA03.004</v>
          </cell>
          <cell r="B383" t="str">
            <v>Plancha Zinc acanalado, 3' x 6', calibre 26</v>
          </cell>
          <cell r="C383" t="str">
            <v>u</v>
          </cell>
          <cell r="D383">
            <v>1</v>
          </cell>
          <cell r="E383">
            <v>82.8</v>
          </cell>
          <cell r="F383">
            <v>82.8</v>
          </cell>
        </row>
        <row r="384">
          <cell r="A384" t="str">
            <v>MA03.005</v>
          </cell>
          <cell r="B384" t="str">
            <v>Plancha Zinc acanalado, 3' x 6', calibre 24</v>
          </cell>
          <cell r="C384" t="str">
            <v>u</v>
          </cell>
          <cell r="D384">
            <v>1</v>
          </cell>
          <cell r="E384">
            <v>152</v>
          </cell>
          <cell r="F384">
            <v>152</v>
          </cell>
        </row>
        <row r="385">
          <cell r="A385" t="str">
            <v>MA03.006</v>
          </cell>
          <cell r="B385" t="str">
            <v>Caballete de Zinc de 3', calibre 34</v>
          </cell>
          <cell r="C385" t="str">
            <v>u</v>
          </cell>
          <cell r="D385">
            <v>1</v>
          </cell>
          <cell r="E385">
            <v>19.899999999999999</v>
          </cell>
          <cell r="F385">
            <v>19.899999999999999</v>
          </cell>
        </row>
        <row r="386">
          <cell r="A386" t="str">
            <v>MA03.007</v>
          </cell>
          <cell r="B386" t="str">
            <v>Caballete de Zinc de 3', calibre 29</v>
          </cell>
          <cell r="C386" t="str">
            <v>u</v>
          </cell>
          <cell r="D386">
            <v>1</v>
          </cell>
          <cell r="E386">
            <v>28.55</v>
          </cell>
          <cell r="F386">
            <v>28.55</v>
          </cell>
        </row>
        <row r="387">
          <cell r="A387" t="str">
            <v>MA04.001</v>
          </cell>
          <cell r="B387" t="str">
            <v>Regla para Empañete (preparada)</v>
          </cell>
          <cell r="C387" t="str">
            <v>p2</v>
          </cell>
          <cell r="D387">
            <v>1</v>
          </cell>
          <cell r="E387">
            <v>29</v>
          </cell>
          <cell r="F387">
            <v>29</v>
          </cell>
        </row>
        <row r="388">
          <cell r="A388" t="str">
            <v>MA05.001</v>
          </cell>
          <cell r="B388" t="str">
            <v>Disco de Lija #80</v>
          </cell>
          <cell r="C388" t="str">
            <v>ud</v>
          </cell>
          <cell r="D388">
            <v>1</v>
          </cell>
          <cell r="E388">
            <v>11.5</v>
          </cell>
          <cell r="F388">
            <v>11.5</v>
          </cell>
        </row>
        <row r="389">
          <cell r="A389" t="str">
            <v>MC</v>
          </cell>
          <cell r="B389" t="str">
            <v>MALLAS CICLONICAS</v>
          </cell>
          <cell r="D389" t="str">
            <v/>
          </cell>
          <cell r="F389" t="str">
            <v/>
          </cell>
        </row>
        <row r="390">
          <cell r="A390" t="str">
            <v>MC01.001</v>
          </cell>
          <cell r="B390" t="str">
            <v>Malla ciclónica corriente 6' calibre 9 (Rollo 50' )</v>
          </cell>
          <cell r="C390" t="str">
            <v>u</v>
          </cell>
          <cell r="D390">
            <v>1</v>
          </cell>
          <cell r="E390">
            <v>1087</v>
          </cell>
          <cell r="F390">
            <v>1087</v>
          </cell>
        </row>
        <row r="391">
          <cell r="A391" t="str">
            <v>MC01.002</v>
          </cell>
          <cell r="B391" t="str">
            <v>Malla ciclónica corriente 7' calibre 9 (Rollo 50' )</v>
          </cell>
          <cell r="C391" t="str">
            <v>u</v>
          </cell>
          <cell r="D391">
            <v>1</v>
          </cell>
          <cell r="E391">
            <v>1232</v>
          </cell>
          <cell r="F391">
            <v>1232</v>
          </cell>
        </row>
        <row r="392">
          <cell r="A392" t="str">
            <v>MC01.003</v>
          </cell>
          <cell r="B392" t="str">
            <v>Tubo galvanizado ligero de 1 1/2" x 15"</v>
          </cell>
          <cell r="C392" t="str">
            <v>u</v>
          </cell>
          <cell r="D392">
            <v>1</v>
          </cell>
          <cell r="E392">
            <v>155</v>
          </cell>
          <cell r="F392">
            <v>155</v>
          </cell>
        </row>
        <row r="393">
          <cell r="A393" t="str">
            <v>MC01.004</v>
          </cell>
          <cell r="B393" t="str">
            <v>Tubo galvanizado ligero de 1 1/4" x 20"</v>
          </cell>
          <cell r="C393" t="str">
            <v>u</v>
          </cell>
          <cell r="D393">
            <v>1</v>
          </cell>
          <cell r="E393">
            <v>182</v>
          </cell>
          <cell r="F393">
            <v>182</v>
          </cell>
        </row>
        <row r="394">
          <cell r="A394" t="str">
            <v>MC01.005</v>
          </cell>
          <cell r="B394" t="str">
            <v>Barra tensora de 6'</v>
          </cell>
          <cell r="C394" t="str">
            <v>u</v>
          </cell>
          <cell r="D394">
            <v>1</v>
          </cell>
          <cell r="E394">
            <v>30</v>
          </cell>
          <cell r="F394">
            <v>30</v>
          </cell>
        </row>
        <row r="395">
          <cell r="A395" t="str">
            <v>MC01.006</v>
          </cell>
          <cell r="B395" t="str">
            <v>Abrazadera de 1 1/2"</v>
          </cell>
          <cell r="C395" t="str">
            <v>u</v>
          </cell>
          <cell r="D395">
            <v>1</v>
          </cell>
          <cell r="E395">
            <v>6</v>
          </cell>
          <cell r="F395">
            <v>6</v>
          </cell>
        </row>
        <row r="396">
          <cell r="A396" t="str">
            <v>MC01.007</v>
          </cell>
          <cell r="B396" t="str">
            <v>Copa Final de 1 1/2"</v>
          </cell>
          <cell r="C396" t="str">
            <v>u</v>
          </cell>
          <cell r="D396">
            <v>1</v>
          </cell>
          <cell r="E396">
            <v>6.05</v>
          </cell>
          <cell r="F396">
            <v>6.05</v>
          </cell>
        </row>
        <row r="397">
          <cell r="A397" t="str">
            <v>MC01.008</v>
          </cell>
          <cell r="B397" t="str">
            <v>Terminal de 1 1/4"</v>
          </cell>
          <cell r="C397" t="str">
            <v>u</v>
          </cell>
          <cell r="D397">
            <v>1</v>
          </cell>
          <cell r="E397">
            <v>7</v>
          </cell>
          <cell r="F397">
            <v>7</v>
          </cell>
        </row>
        <row r="398">
          <cell r="A398" t="str">
            <v>MC01.009</v>
          </cell>
          <cell r="B398" t="str">
            <v>Palometa 1 1/2" para tres cuerdas, sencilla</v>
          </cell>
          <cell r="C398" t="str">
            <v>u</v>
          </cell>
          <cell r="D398">
            <v>1</v>
          </cell>
          <cell r="E398">
            <v>25</v>
          </cell>
          <cell r="F398">
            <v>25</v>
          </cell>
        </row>
        <row r="399">
          <cell r="A399" t="str">
            <v>MC01.010</v>
          </cell>
          <cell r="B399" t="str">
            <v>Palometa 1 1/2" para tres cuerdas, doble</v>
          </cell>
          <cell r="C399" t="str">
            <v>u</v>
          </cell>
          <cell r="D399">
            <v>1</v>
          </cell>
          <cell r="E399">
            <v>30</v>
          </cell>
          <cell r="F399">
            <v>30</v>
          </cell>
        </row>
        <row r="400">
          <cell r="A400" t="str">
            <v>MC01.011</v>
          </cell>
          <cell r="B400" t="str">
            <v>Rollo alambre de púas calibre 16 x 110 m.</v>
          </cell>
          <cell r="C400" t="str">
            <v>u</v>
          </cell>
          <cell r="D400">
            <v>1</v>
          </cell>
          <cell r="E400">
            <v>94</v>
          </cell>
          <cell r="F400">
            <v>94</v>
          </cell>
        </row>
        <row r="401">
          <cell r="A401" t="str">
            <v>MC01.012</v>
          </cell>
          <cell r="B401" t="str">
            <v>Rollo alambre de púas calibre 14 x 110 m.</v>
          </cell>
          <cell r="C401" t="str">
            <v>u</v>
          </cell>
          <cell r="D401">
            <v>1</v>
          </cell>
          <cell r="E401">
            <v>183</v>
          </cell>
          <cell r="F401">
            <v>183</v>
          </cell>
        </row>
        <row r="402">
          <cell r="A402" t="str">
            <v>MC01.013</v>
          </cell>
          <cell r="B402" t="str">
            <v>Grapas para alambre de púas.</v>
          </cell>
          <cell r="C402" t="str">
            <v>lb</v>
          </cell>
          <cell r="D402">
            <v>1</v>
          </cell>
          <cell r="E402">
            <v>7</v>
          </cell>
          <cell r="F402">
            <v>7</v>
          </cell>
        </row>
        <row r="403">
          <cell r="A403" t="str">
            <v>MC01.014</v>
          </cell>
          <cell r="B403" t="str">
            <v>Colocación de malla ciclónica de 6' (mano de obra solamente)</v>
          </cell>
          <cell r="C403" t="str">
            <v>m</v>
          </cell>
          <cell r="D403">
            <v>1</v>
          </cell>
          <cell r="E403">
            <v>125</v>
          </cell>
          <cell r="F403">
            <v>125</v>
          </cell>
        </row>
        <row r="404">
          <cell r="A404" t="str">
            <v>MC01.015</v>
          </cell>
          <cell r="B404" t="str">
            <v>Colocación de malla ciclónica de 7' (mano de obra solamente)</v>
          </cell>
          <cell r="C404" t="str">
            <v>m</v>
          </cell>
          <cell r="D404">
            <v>1</v>
          </cell>
          <cell r="E404">
            <v>150</v>
          </cell>
          <cell r="F404">
            <v>150</v>
          </cell>
        </row>
        <row r="405">
          <cell r="A405" t="str">
            <v>OT</v>
          </cell>
          <cell r="B405" t="str">
            <v>OTROS</v>
          </cell>
        </row>
        <row r="406">
          <cell r="A406" t="str">
            <v>OT01.001</v>
          </cell>
          <cell r="B406" t="str">
            <v>Hilo de Nylon 1 lbr</v>
          </cell>
          <cell r="C406" t="str">
            <v>ud</v>
          </cell>
          <cell r="D406">
            <v>1</v>
          </cell>
          <cell r="E406">
            <v>60</v>
          </cell>
          <cell r="F406">
            <v>60</v>
          </cell>
        </row>
        <row r="407">
          <cell r="A407" t="str">
            <v>OT01.002</v>
          </cell>
          <cell r="B407" t="str">
            <v>Cubo de goma #10</v>
          </cell>
          <cell r="C407" t="str">
            <v>ud</v>
          </cell>
          <cell r="D407">
            <v>1</v>
          </cell>
          <cell r="E407">
            <v>52</v>
          </cell>
          <cell r="F407">
            <v>52</v>
          </cell>
        </row>
        <row r="408">
          <cell r="A408" t="str">
            <v>OT01.003</v>
          </cell>
          <cell r="B408" t="str">
            <v>Cubo de goma #8</v>
          </cell>
          <cell r="C408" t="str">
            <v>ud</v>
          </cell>
          <cell r="D408">
            <v>1</v>
          </cell>
          <cell r="E408">
            <v>45</v>
          </cell>
          <cell r="F408">
            <v>45</v>
          </cell>
        </row>
        <row r="409">
          <cell r="A409" t="str">
            <v>OT01.004</v>
          </cell>
          <cell r="B409" t="str">
            <v>Escoba plástica para hojas, tipo EAGLE</v>
          </cell>
          <cell r="C409" t="str">
            <v>ud</v>
          </cell>
          <cell r="D409">
            <v>1</v>
          </cell>
          <cell r="E409">
            <v>73</v>
          </cell>
          <cell r="F409">
            <v>73</v>
          </cell>
        </row>
        <row r="410">
          <cell r="A410" t="str">
            <v>OT01.005</v>
          </cell>
          <cell r="B410" t="str">
            <v>Pala cuadrada "Tramontina"</v>
          </cell>
          <cell r="C410" t="str">
            <v>ud</v>
          </cell>
          <cell r="D410">
            <v>1</v>
          </cell>
          <cell r="E410">
            <v>85</v>
          </cell>
          <cell r="F410">
            <v>85</v>
          </cell>
        </row>
        <row r="411">
          <cell r="A411" t="str">
            <v>OT01.006</v>
          </cell>
          <cell r="B411" t="str">
            <v>Pala redonda "Tramontina"</v>
          </cell>
          <cell r="C411" t="str">
            <v>ud</v>
          </cell>
          <cell r="D411">
            <v>1</v>
          </cell>
          <cell r="E411">
            <v>81</v>
          </cell>
          <cell r="F411">
            <v>81</v>
          </cell>
        </row>
        <row r="412">
          <cell r="A412" t="str">
            <v>OT01.007</v>
          </cell>
          <cell r="B412" t="str">
            <v>Rastrillo para piedras , 14 dientes, USA</v>
          </cell>
          <cell r="C412" t="str">
            <v>ud</v>
          </cell>
          <cell r="D412">
            <v>1</v>
          </cell>
          <cell r="E412">
            <v>335</v>
          </cell>
          <cell r="F412">
            <v>335</v>
          </cell>
        </row>
        <row r="413">
          <cell r="A413" t="str">
            <v>OT01.008</v>
          </cell>
          <cell r="B413" t="str">
            <v>Carretilla de Metal "JEEP", "BRONCO", Taiwan</v>
          </cell>
          <cell r="C413" t="str">
            <v>ud</v>
          </cell>
          <cell r="D413">
            <v>1</v>
          </cell>
          <cell r="E413">
            <v>1160</v>
          </cell>
          <cell r="F413">
            <v>1160</v>
          </cell>
        </row>
        <row r="414">
          <cell r="A414" t="str">
            <v>OT02.001</v>
          </cell>
          <cell r="B414" t="str">
            <v>Gasolina</v>
          </cell>
          <cell r="C414" t="str">
            <v>gl</v>
          </cell>
          <cell r="D414">
            <v>1</v>
          </cell>
          <cell r="E414">
            <v>26</v>
          </cell>
          <cell r="F414">
            <v>26</v>
          </cell>
        </row>
        <row r="415">
          <cell r="A415" t="str">
            <v>OT02.002</v>
          </cell>
          <cell r="B415" t="str">
            <v>Gasoil</v>
          </cell>
          <cell r="C415" t="str">
            <v>gl</v>
          </cell>
          <cell r="D415">
            <v>1</v>
          </cell>
          <cell r="E415">
            <v>16.100000000000001</v>
          </cell>
          <cell r="F415">
            <v>16.100000000000001</v>
          </cell>
        </row>
        <row r="416">
          <cell r="A416" t="str">
            <v>OT02.003</v>
          </cell>
          <cell r="B416" t="str">
            <v>Lubricantes</v>
          </cell>
          <cell r="C416" t="str">
            <v>1/4 gl</v>
          </cell>
          <cell r="D416">
            <v>1</v>
          </cell>
          <cell r="E416">
            <v>30</v>
          </cell>
          <cell r="F416">
            <v>30</v>
          </cell>
        </row>
        <row r="417">
          <cell r="A417" t="str">
            <v>TP</v>
          </cell>
          <cell r="B417" t="str">
            <v>TUBERIAS Y PIEZAS</v>
          </cell>
          <cell r="D417" t="str">
            <v/>
          </cell>
          <cell r="F417" t="str">
            <v/>
          </cell>
        </row>
        <row r="418">
          <cell r="A418" t="str">
            <v>TP01.</v>
          </cell>
          <cell r="B418" t="str">
            <v>Tuberías y Piezas PVC Drenaje</v>
          </cell>
          <cell r="D418" t="str">
            <v/>
          </cell>
          <cell r="F418" t="str">
            <v/>
          </cell>
        </row>
        <row r="419">
          <cell r="A419" t="str">
            <v>TP01.001</v>
          </cell>
          <cell r="B419" t="str">
            <v>Tubo de 1 1/2" x 20' PVC Drenaje</v>
          </cell>
          <cell r="C419" t="str">
            <v>u</v>
          </cell>
          <cell r="D419">
            <v>1</v>
          </cell>
          <cell r="E419">
            <v>38.549999999999997</v>
          </cell>
          <cell r="F419">
            <v>38.549999999999997</v>
          </cell>
        </row>
        <row r="420">
          <cell r="A420" t="str">
            <v>TP01.002</v>
          </cell>
          <cell r="B420" t="str">
            <v>Tubo de 2" x 20' PVC Drenaje</v>
          </cell>
          <cell r="C420" t="str">
            <v>u</v>
          </cell>
          <cell r="D420">
            <v>1</v>
          </cell>
          <cell r="E420">
            <v>46</v>
          </cell>
          <cell r="F420">
            <v>46</v>
          </cell>
        </row>
        <row r="421">
          <cell r="A421" t="str">
            <v>TP01.003</v>
          </cell>
          <cell r="B421" t="str">
            <v>Tubo de 3" x 20' PVC Drenaje</v>
          </cell>
          <cell r="C421" t="str">
            <v>u</v>
          </cell>
          <cell r="D421">
            <v>1</v>
          </cell>
          <cell r="E421">
            <v>73.5</v>
          </cell>
          <cell r="F421">
            <v>73.5</v>
          </cell>
        </row>
        <row r="422">
          <cell r="A422" t="str">
            <v>TP01.004</v>
          </cell>
          <cell r="B422" t="str">
            <v>Tubo de 4" x 20' PVC Drenaje</v>
          </cell>
          <cell r="C422" t="str">
            <v>u</v>
          </cell>
          <cell r="D422">
            <v>1</v>
          </cell>
          <cell r="E422">
            <v>96</v>
          </cell>
          <cell r="F422">
            <v>96</v>
          </cell>
        </row>
        <row r="423">
          <cell r="A423" t="str">
            <v>TP01.005</v>
          </cell>
          <cell r="B423" t="str">
            <v>Tubo de 6" x 20' PVC Drenaje</v>
          </cell>
          <cell r="C423" t="str">
            <v>u</v>
          </cell>
          <cell r="D423">
            <v>1</v>
          </cell>
          <cell r="E423">
            <v>299.5</v>
          </cell>
          <cell r="F423">
            <v>299.5</v>
          </cell>
        </row>
        <row r="424">
          <cell r="A424" t="str">
            <v>TP01.006</v>
          </cell>
          <cell r="B424" t="str">
            <v>Tubo de 2" x 20' PVC SDR-41</v>
          </cell>
          <cell r="C424" t="str">
            <v>u</v>
          </cell>
          <cell r="D424">
            <v>1</v>
          </cell>
          <cell r="E424">
            <v>79</v>
          </cell>
          <cell r="F424">
            <v>79</v>
          </cell>
        </row>
        <row r="425">
          <cell r="A425" t="str">
            <v>TP01.007</v>
          </cell>
          <cell r="B425" t="str">
            <v>Tubo de 3" x 20' PVC SDR-41</v>
          </cell>
          <cell r="C425" t="str">
            <v>u</v>
          </cell>
          <cell r="D425">
            <v>1</v>
          </cell>
          <cell r="E425">
            <v>140</v>
          </cell>
          <cell r="F425">
            <v>140</v>
          </cell>
        </row>
        <row r="426">
          <cell r="A426" t="str">
            <v>TP01.008</v>
          </cell>
          <cell r="B426" t="str">
            <v>Tubo de 4" x 20' PVC SDR-41</v>
          </cell>
          <cell r="C426" t="str">
            <v>u</v>
          </cell>
          <cell r="D426">
            <v>1</v>
          </cell>
          <cell r="E426">
            <v>223</v>
          </cell>
          <cell r="F426">
            <v>223</v>
          </cell>
        </row>
        <row r="427">
          <cell r="A427" t="str">
            <v>TP01.009</v>
          </cell>
          <cell r="B427" t="str">
            <v>Tubo de 6" x 20' PVC SDR-41</v>
          </cell>
          <cell r="C427" t="str">
            <v>u</v>
          </cell>
          <cell r="D427">
            <v>1</v>
          </cell>
          <cell r="E427">
            <v>503</v>
          </cell>
          <cell r="F427">
            <v>503</v>
          </cell>
        </row>
        <row r="428">
          <cell r="A428" t="str">
            <v>TP01.010</v>
          </cell>
          <cell r="B428" t="str">
            <v>Tubo de 2" x 20' PVC SDR-26</v>
          </cell>
          <cell r="C428" t="str">
            <v>u</v>
          </cell>
          <cell r="D428">
            <v>1</v>
          </cell>
          <cell r="E428">
            <v>98.5</v>
          </cell>
          <cell r="F428">
            <v>98.5</v>
          </cell>
        </row>
        <row r="429">
          <cell r="A429" t="str">
            <v>TP01.011</v>
          </cell>
          <cell r="B429" t="str">
            <v>Tubo de 3" x 20' PVC SDR-26</v>
          </cell>
          <cell r="C429" t="str">
            <v>u</v>
          </cell>
          <cell r="D429">
            <v>1</v>
          </cell>
          <cell r="E429">
            <v>233</v>
          </cell>
          <cell r="F429">
            <v>233</v>
          </cell>
        </row>
        <row r="430">
          <cell r="A430" t="str">
            <v>TP01.012</v>
          </cell>
          <cell r="B430" t="str">
            <v>Tubo de 4" x 20' PVC SDR-26</v>
          </cell>
          <cell r="C430" t="str">
            <v>u</v>
          </cell>
          <cell r="D430">
            <v>1</v>
          </cell>
          <cell r="E430">
            <v>363</v>
          </cell>
          <cell r="F430">
            <v>363</v>
          </cell>
        </row>
        <row r="431">
          <cell r="A431" t="str">
            <v>TP01.013</v>
          </cell>
          <cell r="B431" t="str">
            <v>Tubo de 6" x 20' PVC SDR-26</v>
          </cell>
          <cell r="C431" t="str">
            <v>u</v>
          </cell>
          <cell r="D431">
            <v>1</v>
          </cell>
          <cell r="E431">
            <v>761</v>
          </cell>
          <cell r="F431">
            <v>761</v>
          </cell>
        </row>
        <row r="432">
          <cell r="A432" t="str">
            <v>TP01.014</v>
          </cell>
          <cell r="B432" t="str">
            <v>Codo de 2" x 90 Drenaje</v>
          </cell>
          <cell r="C432" t="str">
            <v>u</v>
          </cell>
          <cell r="D432">
            <v>1</v>
          </cell>
          <cell r="E432">
            <v>8.6999999999999993</v>
          </cell>
          <cell r="F432">
            <v>8.6999999999999993</v>
          </cell>
        </row>
        <row r="433">
          <cell r="A433" t="str">
            <v>TP01.015</v>
          </cell>
          <cell r="B433" t="str">
            <v>Codo de 3" x 90 Drenaje</v>
          </cell>
          <cell r="C433" t="str">
            <v>u</v>
          </cell>
          <cell r="D433">
            <v>1</v>
          </cell>
          <cell r="E433">
            <v>20</v>
          </cell>
          <cell r="F433">
            <v>20</v>
          </cell>
        </row>
        <row r="434">
          <cell r="A434" t="str">
            <v>TP01.016</v>
          </cell>
          <cell r="B434" t="str">
            <v>Codo de 4" x 90 Drenaje</v>
          </cell>
          <cell r="C434" t="str">
            <v>u</v>
          </cell>
          <cell r="D434">
            <v>1</v>
          </cell>
          <cell r="E434">
            <v>31.75</v>
          </cell>
          <cell r="F434">
            <v>31.75</v>
          </cell>
        </row>
        <row r="435">
          <cell r="A435" t="str">
            <v>TP01.017</v>
          </cell>
          <cell r="B435" t="str">
            <v>Codo de 6" x 90 Drenaje</v>
          </cell>
          <cell r="C435" t="str">
            <v>u</v>
          </cell>
          <cell r="D435">
            <v>1</v>
          </cell>
          <cell r="E435">
            <v>260</v>
          </cell>
          <cell r="F435">
            <v>260</v>
          </cell>
        </row>
        <row r="436">
          <cell r="A436" t="str">
            <v>TP01.018</v>
          </cell>
          <cell r="B436" t="str">
            <v>Codo de 2" x 45 Drenaje</v>
          </cell>
          <cell r="C436" t="str">
            <v>u</v>
          </cell>
          <cell r="D436">
            <v>1</v>
          </cell>
          <cell r="E436">
            <v>7</v>
          </cell>
          <cell r="F436">
            <v>7</v>
          </cell>
        </row>
        <row r="437">
          <cell r="A437" t="str">
            <v>TP01.019</v>
          </cell>
          <cell r="B437" t="str">
            <v>Codo de 3" x 45 Drenaje</v>
          </cell>
          <cell r="C437" t="str">
            <v>u</v>
          </cell>
          <cell r="D437">
            <v>1</v>
          </cell>
          <cell r="E437">
            <v>15</v>
          </cell>
          <cell r="F437">
            <v>15</v>
          </cell>
        </row>
        <row r="438">
          <cell r="A438" t="str">
            <v>TP01.020</v>
          </cell>
          <cell r="B438" t="str">
            <v>Codo de 4" x 45 Drenaje</v>
          </cell>
          <cell r="C438" t="str">
            <v>u</v>
          </cell>
          <cell r="D438">
            <v>1</v>
          </cell>
          <cell r="E438">
            <v>25</v>
          </cell>
          <cell r="F438">
            <v>25</v>
          </cell>
        </row>
        <row r="439">
          <cell r="A439" t="str">
            <v>TP01.021</v>
          </cell>
          <cell r="B439" t="str">
            <v>Codo de 6" x 45 Drenaje</v>
          </cell>
          <cell r="C439" t="str">
            <v>u</v>
          </cell>
          <cell r="D439">
            <v>1</v>
          </cell>
          <cell r="E439">
            <v>260</v>
          </cell>
          <cell r="F439">
            <v>260</v>
          </cell>
        </row>
        <row r="440">
          <cell r="A440" t="str">
            <v>TP01.022</v>
          </cell>
          <cell r="B440" t="str">
            <v>Yee de 2" PVC Drenaje</v>
          </cell>
          <cell r="C440" t="str">
            <v>u</v>
          </cell>
          <cell r="D440">
            <v>1</v>
          </cell>
          <cell r="E440">
            <v>16</v>
          </cell>
          <cell r="F440">
            <v>16</v>
          </cell>
        </row>
        <row r="441">
          <cell r="A441" t="str">
            <v>TP01.023</v>
          </cell>
          <cell r="B441" t="str">
            <v>Yee de 3" PVC Drenaje</v>
          </cell>
          <cell r="C441" t="str">
            <v>u</v>
          </cell>
          <cell r="D441">
            <v>1</v>
          </cell>
          <cell r="E441">
            <v>33</v>
          </cell>
          <cell r="F441">
            <v>33</v>
          </cell>
        </row>
        <row r="442">
          <cell r="A442" t="str">
            <v>TP01.024</v>
          </cell>
          <cell r="B442" t="str">
            <v>Yee de 4" PVC Drenaje</v>
          </cell>
          <cell r="C442" t="str">
            <v>u</v>
          </cell>
          <cell r="D442">
            <v>1</v>
          </cell>
          <cell r="E442">
            <v>55</v>
          </cell>
          <cell r="F442">
            <v>55</v>
          </cell>
        </row>
        <row r="443">
          <cell r="A443" t="str">
            <v>TP01.025</v>
          </cell>
          <cell r="B443" t="str">
            <v>Yee de 6" PVC Drenaje</v>
          </cell>
          <cell r="C443" t="str">
            <v>u</v>
          </cell>
          <cell r="D443">
            <v>1</v>
          </cell>
          <cell r="E443">
            <v>526</v>
          </cell>
          <cell r="F443">
            <v>526</v>
          </cell>
        </row>
        <row r="444">
          <cell r="A444" t="str">
            <v>TP01.026</v>
          </cell>
          <cell r="B444" t="str">
            <v>Yee reducción, de 3" a 2" PVC Drenaje</v>
          </cell>
          <cell r="C444" t="str">
            <v>u</v>
          </cell>
          <cell r="D444">
            <v>1</v>
          </cell>
          <cell r="E444">
            <v>25</v>
          </cell>
          <cell r="F444">
            <v>25</v>
          </cell>
        </row>
        <row r="445">
          <cell r="A445" t="str">
            <v>TP01.027</v>
          </cell>
          <cell r="B445" t="str">
            <v>Yee reducción, de 4" a 3" PVC Drenaje</v>
          </cell>
          <cell r="C445" t="str">
            <v>u</v>
          </cell>
          <cell r="D445">
            <v>1</v>
          </cell>
          <cell r="E445">
            <v>70</v>
          </cell>
          <cell r="F445">
            <v>70</v>
          </cell>
        </row>
        <row r="446">
          <cell r="A446" t="str">
            <v>TP01.028</v>
          </cell>
          <cell r="B446" t="str">
            <v>Yee reducción, de 4" a 2" PVC Drenaje</v>
          </cell>
          <cell r="C446" t="str">
            <v>u</v>
          </cell>
          <cell r="D446">
            <v>1</v>
          </cell>
          <cell r="E446">
            <v>32</v>
          </cell>
          <cell r="F446">
            <v>32</v>
          </cell>
        </row>
        <row r="447">
          <cell r="A447" t="str">
            <v>TP01.029</v>
          </cell>
          <cell r="B447" t="str">
            <v>Yee reducción, de 6" a 4" PVC Drenaje</v>
          </cell>
          <cell r="C447" t="str">
            <v>u</v>
          </cell>
          <cell r="D447">
            <v>1</v>
          </cell>
          <cell r="E447">
            <v>300</v>
          </cell>
          <cell r="F447">
            <v>300</v>
          </cell>
        </row>
        <row r="448">
          <cell r="A448" t="str">
            <v>TP01.030</v>
          </cell>
          <cell r="B448" t="str">
            <v>Tee de 2" PVC Drenaje</v>
          </cell>
          <cell r="C448" t="str">
            <v>u</v>
          </cell>
          <cell r="D448">
            <v>1</v>
          </cell>
          <cell r="E448">
            <v>14.5</v>
          </cell>
          <cell r="F448">
            <v>14.5</v>
          </cell>
        </row>
        <row r="449">
          <cell r="A449" t="str">
            <v>TP01.031</v>
          </cell>
          <cell r="B449" t="str">
            <v>Tee de 3" PVC Drenaje</v>
          </cell>
          <cell r="C449" t="str">
            <v>u</v>
          </cell>
          <cell r="D449">
            <v>1</v>
          </cell>
          <cell r="E449">
            <v>31</v>
          </cell>
          <cell r="F449">
            <v>31</v>
          </cell>
        </row>
        <row r="450">
          <cell r="A450" t="str">
            <v>TP01.032</v>
          </cell>
          <cell r="B450" t="str">
            <v>Tee de 4" PVC Drenaje</v>
          </cell>
          <cell r="C450" t="str">
            <v>u</v>
          </cell>
          <cell r="D450">
            <v>1</v>
          </cell>
          <cell r="E450">
            <v>50</v>
          </cell>
          <cell r="F450">
            <v>50</v>
          </cell>
        </row>
        <row r="451">
          <cell r="A451" t="str">
            <v>TP01.033</v>
          </cell>
          <cell r="B451" t="str">
            <v>Tee de 6" PVC Drenaje</v>
          </cell>
          <cell r="C451" t="str">
            <v>u</v>
          </cell>
          <cell r="D451">
            <v>1</v>
          </cell>
          <cell r="E451">
            <v>310</v>
          </cell>
          <cell r="F451">
            <v>310</v>
          </cell>
        </row>
        <row r="452">
          <cell r="A452" t="str">
            <v>TP01.034</v>
          </cell>
          <cell r="B452" t="str">
            <v>Tee reducción, de 3" a 2" PVC Drenaje</v>
          </cell>
          <cell r="C452" t="str">
            <v>u</v>
          </cell>
          <cell r="D452">
            <v>1</v>
          </cell>
          <cell r="E452">
            <v>18.75</v>
          </cell>
          <cell r="F452">
            <v>18.75</v>
          </cell>
        </row>
        <row r="453">
          <cell r="A453" t="str">
            <v>TP01.035</v>
          </cell>
          <cell r="B453" t="str">
            <v>Tee reducción, de 4" a 3" PVC Drenaje</v>
          </cell>
          <cell r="C453" t="str">
            <v>u</v>
          </cell>
          <cell r="D453">
            <v>1</v>
          </cell>
          <cell r="E453">
            <v>73</v>
          </cell>
          <cell r="F453">
            <v>73</v>
          </cell>
        </row>
        <row r="454">
          <cell r="A454" t="str">
            <v>TP01.036</v>
          </cell>
          <cell r="B454" t="str">
            <v>Tee reducción, de 4" a 2" PVC Drenaje</v>
          </cell>
          <cell r="C454" t="str">
            <v>u</v>
          </cell>
          <cell r="D454">
            <v>1</v>
          </cell>
          <cell r="E454">
            <v>32</v>
          </cell>
          <cell r="F454">
            <v>32</v>
          </cell>
        </row>
        <row r="455">
          <cell r="A455" t="str">
            <v>TP01.037</v>
          </cell>
          <cell r="B455" t="str">
            <v>Tee reducción, de 6" a 3" PVC Drenaje</v>
          </cell>
          <cell r="C455" t="str">
            <v>u</v>
          </cell>
          <cell r="D455">
            <v>1</v>
          </cell>
          <cell r="E455">
            <v>265</v>
          </cell>
          <cell r="F455">
            <v>265</v>
          </cell>
        </row>
        <row r="456">
          <cell r="A456" t="str">
            <v>TP01.038</v>
          </cell>
          <cell r="B456" t="str">
            <v>Tee reducción, de 6" a 4" PVC Drenaje</v>
          </cell>
          <cell r="C456" t="str">
            <v>u</v>
          </cell>
          <cell r="D456">
            <v>1</v>
          </cell>
          <cell r="E456">
            <v>265</v>
          </cell>
          <cell r="F456">
            <v>265</v>
          </cell>
        </row>
        <row r="457">
          <cell r="A457" t="str">
            <v>TP01.039</v>
          </cell>
          <cell r="B457" t="str">
            <v>Tapón Registro de 2" PVC Drenaje</v>
          </cell>
          <cell r="C457" t="str">
            <v>u</v>
          </cell>
          <cell r="D457">
            <v>1</v>
          </cell>
          <cell r="E457">
            <v>25</v>
          </cell>
          <cell r="F457">
            <v>25</v>
          </cell>
        </row>
        <row r="458">
          <cell r="A458" t="str">
            <v>TP01.040</v>
          </cell>
          <cell r="B458" t="str">
            <v>Tapón Registro de 3" PVC Drenaje</v>
          </cell>
          <cell r="C458" t="str">
            <v>u</v>
          </cell>
          <cell r="D458">
            <v>1</v>
          </cell>
          <cell r="E458">
            <v>55</v>
          </cell>
          <cell r="F458">
            <v>55</v>
          </cell>
        </row>
        <row r="459">
          <cell r="A459" t="str">
            <v>TP01.041</v>
          </cell>
          <cell r="B459" t="str">
            <v>Tapón Registro de 4" PVC Drenaje</v>
          </cell>
          <cell r="C459" t="str">
            <v>u</v>
          </cell>
          <cell r="D459">
            <v>1</v>
          </cell>
          <cell r="E459">
            <v>60</v>
          </cell>
          <cell r="F459">
            <v>60</v>
          </cell>
        </row>
        <row r="460">
          <cell r="A460" t="str">
            <v>TP01.042</v>
          </cell>
          <cell r="B460" t="str">
            <v>Sifón de 1 1/2", PVC</v>
          </cell>
          <cell r="C460" t="str">
            <v>u</v>
          </cell>
          <cell r="D460">
            <v>1</v>
          </cell>
          <cell r="E460">
            <v>41.9</v>
          </cell>
          <cell r="F460">
            <v>41.9</v>
          </cell>
        </row>
        <row r="461">
          <cell r="A461" t="str">
            <v>TP01.043</v>
          </cell>
          <cell r="B461" t="str">
            <v>Sifón de 2", PVC</v>
          </cell>
          <cell r="C461" t="str">
            <v>u</v>
          </cell>
          <cell r="D461">
            <v>1</v>
          </cell>
          <cell r="E461">
            <v>30</v>
          </cell>
          <cell r="F461">
            <v>30</v>
          </cell>
        </row>
        <row r="462">
          <cell r="A462" t="str">
            <v>TP01.044</v>
          </cell>
          <cell r="B462" t="str">
            <v>Sifón de 3", PVC</v>
          </cell>
          <cell r="C462" t="str">
            <v>u</v>
          </cell>
          <cell r="D462">
            <v>1</v>
          </cell>
          <cell r="E462">
            <v>110</v>
          </cell>
          <cell r="F462">
            <v>110</v>
          </cell>
        </row>
        <row r="463">
          <cell r="A463" t="str">
            <v>TP01.045</v>
          </cell>
          <cell r="B463" t="str">
            <v>Sifón de 4", PVC</v>
          </cell>
          <cell r="C463" t="str">
            <v>u</v>
          </cell>
          <cell r="D463">
            <v>1</v>
          </cell>
          <cell r="E463">
            <v>130</v>
          </cell>
          <cell r="F463">
            <v>130</v>
          </cell>
        </row>
        <row r="464">
          <cell r="A464" t="str">
            <v>TP01.046</v>
          </cell>
          <cell r="B464" t="str">
            <v>Reducción de 3" a 1 1/2" PVC Drenaje</v>
          </cell>
          <cell r="C464" t="str">
            <v>u</v>
          </cell>
          <cell r="D464">
            <v>1</v>
          </cell>
          <cell r="E464">
            <v>15.5</v>
          </cell>
          <cell r="F464">
            <v>15.5</v>
          </cell>
        </row>
        <row r="465">
          <cell r="A465" t="str">
            <v>TP01.047</v>
          </cell>
          <cell r="B465" t="str">
            <v>Reducción de 3" a 2" PVC Drenaje</v>
          </cell>
          <cell r="C465" t="str">
            <v>u</v>
          </cell>
          <cell r="D465">
            <v>1</v>
          </cell>
          <cell r="E465">
            <v>10.5</v>
          </cell>
          <cell r="F465">
            <v>10.5</v>
          </cell>
        </row>
        <row r="466">
          <cell r="A466" t="str">
            <v>TP01.048</v>
          </cell>
          <cell r="B466" t="str">
            <v>Reducción de 4" a 3" PVC Drenaje</v>
          </cell>
          <cell r="C466" t="str">
            <v>u</v>
          </cell>
          <cell r="D466">
            <v>1</v>
          </cell>
          <cell r="E466">
            <v>20</v>
          </cell>
          <cell r="F466">
            <v>20</v>
          </cell>
        </row>
        <row r="467">
          <cell r="A467" t="str">
            <v>TP01.049</v>
          </cell>
          <cell r="B467" t="str">
            <v>Reducción de 4" a 2" PVC Drenaje</v>
          </cell>
          <cell r="C467" t="str">
            <v>u</v>
          </cell>
          <cell r="D467">
            <v>1</v>
          </cell>
          <cell r="E467">
            <v>18</v>
          </cell>
          <cell r="F467">
            <v>18</v>
          </cell>
        </row>
        <row r="468">
          <cell r="A468" t="str">
            <v>TP01.050</v>
          </cell>
          <cell r="B468" t="str">
            <v>Reducción de 6" a 4" PVC Drenaje</v>
          </cell>
          <cell r="C468" t="str">
            <v>u</v>
          </cell>
          <cell r="D468">
            <v>1</v>
          </cell>
          <cell r="E468">
            <v>160</v>
          </cell>
          <cell r="F468">
            <v>160</v>
          </cell>
        </row>
        <row r="469">
          <cell r="A469" t="str">
            <v>TP01.051</v>
          </cell>
          <cell r="B469" t="str">
            <v>Cemento PVC criollo, 1 GL (CANO)</v>
          </cell>
          <cell r="C469" t="str">
            <v>u</v>
          </cell>
          <cell r="D469">
            <v>1</v>
          </cell>
          <cell r="E469">
            <v>180</v>
          </cell>
          <cell r="F469">
            <v>180</v>
          </cell>
        </row>
        <row r="470">
          <cell r="A470" t="str">
            <v>TP01.052</v>
          </cell>
          <cell r="B470" t="str">
            <v>Cemento PVC criollo, 1/4 GL (CANO)</v>
          </cell>
          <cell r="C470" t="str">
            <v>u</v>
          </cell>
          <cell r="D470">
            <v>1</v>
          </cell>
          <cell r="E470">
            <v>53</v>
          </cell>
          <cell r="F470">
            <v>53</v>
          </cell>
        </row>
        <row r="471">
          <cell r="A471" t="str">
            <v>TP01.053</v>
          </cell>
          <cell r="B471" t="str">
            <v>Cemento PVC criollo, Pinta (CANO)</v>
          </cell>
          <cell r="C471" t="str">
            <v>u</v>
          </cell>
          <cell r="D471">
            <v>1</v>
          </cell>
          <cell r="E471">
            <v>27</v>
          </cell>
          <cell r="F471">
            <v>27</v>
          </cell>
        </row>
        <row r="472">
          <cell r="A472" t="str">
            <v>TP01.054</v>
          </cell>
          <cell r="B472" t="str">
            <v>Cemento PVC importado, 1000 gramos (TANGIT)</v>
          </cell>
          <cell r="C472" t="str">
            <v>u</v>
          </cell>
          <cell r="D472">
            <v>1</v>
          </cell>
          <cell r="E472">
            <v>230</v>
          </cell>
          <cell r="F472">
            <v>230</v>
          </cell>
        </row>
        <row r="473">
          <cell r="A473" t="str">
            <v>TP01.055</v>
          </cell>
          <cell r="B473" t="str">
            <v>Cemento PVC importado, 500 gramos (TANGIT)</v>
          </cell>
          <cell r="C473" t="str">
            <v>u</v>
          </cell>
          <cell r="D473">
            <v>1</v>
          </cell>
          <cell r="E473">
            <v>133</v>
          </cell>
          <cell r="F473">
            <v>133</v>
          </cell>
        </row>
        <row r="474">
          <cell r="A474" t="str">
            <v>TP01.056</v>
          </cell>
          <cell r="B474" t="str">
            <v>Cemento PVC importado, 250 gramos (TANGIT)</v>
          </cell>
          <cell r="C474" t="str">
            <v>u</v>
          </cell>
          <cell r="D474">
            <v>1</v>
          </cell>
          <cell r="E474">
            <v>78</v>
          </cell>
          <cell r="F474">
            <v>78</v>
          </cell>
        </row>
        <row r="475">
          <cell r="A475" t="str">
            <v>TP01.057</v>
          </cell>
          <cell r="B475" t="str">
            <v>Cemento PVC importado, 125 gramos (TANGIT)</v>
          </cell>
          <cell r="C475" t="str">
            <v>u</v>
          </cell>
          <cell r="D475">
            <v>1</v>
          </cell>
          <cell r="E475">
            <v>47</v>
          </cell>
          <cell r="F475">
            <v>47</v>
          </cell>
        </row>
        <row r="476">
          <cell r="A476" t="str">
            <v>TP02.</v>
          </cell>
          <cell r="B476" t="str">
            <v>Tuberias y Piezas Galvanizadas</v>
          </cell>
          <cell r="D476" t="str">
            <v/>
          </cell>
          <cell r="F476" t="str">
            <v/>
          </cell>
        </row>
        <row r="477">
          <cell r="A477" t="str">
            <v>TP02.001</v>
          </cell>
          <cell r="B477" t="str">
            <v>Tubo de 1/2" x 20', Galvanizado</v>
          </cell>
          <cell r="C477" t="str">
            <v>u</v>
          </cell>
          <cell r="D477">
            <v>1</v>
          </cell>
          <cell r="E477">
            <v>160</v>
          </cell>
          <cell r="F477">
            <v>160</v>
          </cell>
        </row>
        <row r="478">
          <cell r="A478" t="str">
            <v>TP02.002</v>
          </cell>
          <cell r="B478" t="str">
            <v>Tubo de 3/4" x 20', Galvanizado</v>
          </cell>
          <cell r="C478" t="str">
            <v>u</v>
          </cell>
          <cell r="D478">
            <v>1</v>
          </cell>
          <cell r="E478">
            <v>215</v>
          </cell>
          <cell r="F478">
            <v>215</v>
          </cell>
        </row>
        <row r="479">
          <cell r="A479" t="str">
            <v>TP02.003</v>
          </cell>
          <cell r="B479" t="str">
            <v>Tubo de 1" x 20', Galvanizado</v>
          </cell>
          <cell r="C479" t="str">
            <v>u</v>
          </cell>
          <cell r="D479">
            <v>1</v>
          </cell>
          <cell r="E479">
            <v>316</v>
          </cell>
          <cell r="F479">
            <v>316</v>
          </cell>
        </row>
        <row r="480">
          <cell r="A480" t="str">
            <v>TP02.004</v>
          </cell>
          <cell r="B480" t="str">
            <v>Tubo de 1 1/2" x 20', Galvanizado</v>
          </cell>
          <cell r="C480" t="str">
            <v>u</v>
          </cell>
          <cell r="D480">
            <v>1</v>
          </cell>
          <cell r="E480">
            <v>505</v>
          </cell>
          <cell r="F480">
            <v>505</v>
          </cell>
        </row>
        <row r="481">
          <cell r="A481" t="str">
            <v>TP02.005</v>
          </cell>
          <cell r="B481" t="str">
            <v>Tubo de 2" x 20', Galvanizado</v>
          </cell>
          <cell r="C481" t="str">
            <v>u</v>
          </cell>
          <cell r="D481">
            <v>1</v>
          </cell>
          <cell r="E481">
            <v>680</v>
          </cell>
          <cell r="F481">
            <v>680</v>
          </cell>
        </row>
        <row r="482">
          <cell r="A482" t="str">
            <v>TP02.006</v>
          </cell>
          <cell r="B482" t="str">
            <v>Tubo de 2 1/2" x 20', Galvanizado</v>
          </cell>
          <cell r="C482" t="str">
            <v>u</v>
          </cell>
          <cell r="D482">
            <v>1</v>
          </cell>
          <cell r="E482">
            <v>1075</v>
          </cell>
          <cell r="F482">
            <v>1075</v>
          </cell>
        </row>
        <row r="483">
          <cell r="A483" t="str">
            <v>TP02.007</v>
          </cell>
          <cell r="B483" t="str">
            <v>Tubo de 3" x 20', Galvanizado</v>
          </cell>
          <cell r="C483" t="str">
            <v>u</v>
          </cell>
          <cell r="D483">
            <v>1</v>
          </cell>
          <cell r="E483">
            <v>1400</v>
          </cell>
          <cell r="F483">
            <v>1400</v>
          </cell>
        </row>
        <row r="484">
          <cell r="A484" t="str">
            <v>TP02.008</v>
          </cell>
          <cell r="B484" t="str">
            <v>Tubo de 4" x 20', Galvanizado</v>
          </cell>
          <cell r="C484" t="str">
            <v>u</v>
          </cell>
          <cell r="D484">
            <v>1</v>
          </cell>
          <cell r="E484">
            <v>2740</v>
          </cell>
          <cell r="F484">
            <v>2740</v>
          </cell>
        </row>
        <row r="485">
          <cell r="A485" t="str">
            <v>TP02.009</v>
          </cell>
          <cell r="B485" t="str">
            <v>Codo de 1/2" x 90, Galvanizado</v>
          </cell>
          <cell r="C485" t="str">
            <v>u</v>
          </cell>
          <cell r="D485">
            <v>1</v>
          </cell>
          <cell r="E485">
            <v>4.5</v>
          </cell>
          <cell r="F485">
            <v>4.5</v>
          </cell>
        </row>
        <row r="486">
          <cell r="A486" t="str">
            <v>TP02.010</v>
          </cell>
          <cell r="B486" t="str">
            <v>Codo de 3/4" x 90, Galvanizado</v>
          </cell>
          <cell r="C486" t="str">
            <v>u</v>
          </cell>
          <cell r="D486">
            <v>1</v>
          </cell>
          <cell r="E486">
            <v>6.4</v>
          </cell>
          <cell r="F486">
            <v>6.4</v>
          </cell>
        </row>
        <row r="487">
          <cell r="A487" t="str">
            <v>TP02.011</v>
          </cell>
          <cell r="B487" t="str">
            <v>Codo de 1" x 90, Galvanizado</v>
          </cell>
          <cell r="C487" t="str">
            <v>u</v>
          </cell>
          <cell r="D487">
            <v>1</v>
          </cell>
          <cell r="E487">
            <v>7</v>
          </cell>
          <cell r="F487">
            <v>7</v>
          </cell>
        </row>
        <row r="488">
          <cell r="A488" t="str">
            <v>TP02.012</v>
          </cell>
          <cell r="B488" t="str">
            <v>Codo de 1 1/2" x 90, Galvanizado</v>
          </cell>
          <cell r="C488" t="str">
            <v>u</v>
          </cell>
          <cell r="D488">
            <v>1</v>
          </cell>
          <cell r="E488">
            <v>17.5</v>
          </cell>
          <cell r="F488">
            <v>17.5</v>
          </cell>
        </row>
        <row r="489">
          <cell r="A489" t="str">
            <v>TP02.013</v>
          </cell>
          <cell r="B489" t="str">
            <v>Codo de 2" x 90, Galvanizado</v>
          </cell>
          <cell r="C489" t="str">
            <v>u</v>
          </cell>
          <cell r="D489">
            <v>1</v>
          </cell>
          <cell r="E489">
            <v>27</v>
          </cell>
          <cell r="F489">
            <v>27</v>
          </cell>
        </row>
        <row r="490">
          <cell r="A490" t="str">
            <v>TP02.014</v>
          </cell>
          <cell r="B490" t="str">
            <v>Codo de 2 1/2" x 90, Galvanizado</v>
          </cell>
          <cell r="C490" t="str">
            <v>u</v>
          </cell>
          <cell r="D490">
            <v>1</v>
          </cell>
          <cell r="E490">
            <v>35</v>
          </cell>
          <cell r="F490">
            <v>35</v>
          </cell>
        </row>
        <row r="491">
          <cell r="A491" t="str">
            <v>TP02.015</v>
          </cell>
          <cell r="B491" t="str">
            <v>Codo de 3" x 90, Galvanizado</v>
          </cell>
          <cell r="C491" t="str">
            <v>u</v>
          </cell>
          <cell r="D491">
            <v>1</v>
          </cell>
          <cell r="E491">
            <v>52</v>
          </cell>
          <cell r="F491">
            <v>52</v>
          </cell>
        </row>
        <row r="492">
          <cell r="A492" t="str">
            <v>TP02.016</v>
          </cell>
          <cell r="B492" t="str">
            <v>Codo de 4" x 90, Galvanizado</v>
          </cell>
          <cell r="C492" t="str">
            <v>u</v>
          </cell>
          <cell r="D492">
            <v>1</v>
          </cell>
          <cell r="E492">
            <v>126</v>
          </cell>
          <cell r="F492">
            <v>126</v>
          </cell>
        </row>
        <row r="493">
          <cell r="A493" t="str">
            <v>TP02.017</v>
          </cell>
          <cell r="B493" t="str">
            <v>Codo Niple de 1/2" x 90, Galvanizado</v>
          </cell>
          <cell r="C493" t="str">
            <v>u</v>
          </cell>
          <cell r="D493">
            <v>1</v>
          </cell>
          <cell r="E493">
            <v>5.5</v>
          </cell>
          <cell r="F493">
            <v>5.5</v>
          </cell>
        </row>
        <row r="494">
          <cell r="A494" t="str">
            <v>TP02.018</v>
          </cell>
          <cell r="B494" t="str">
            <v>Codo Niple de 3/4" x 90, Galvanizado</v>
          </cell>
          <cell r="C494" t="str">
            <v>u</v>
          </cell>
          <cell r="D494">
            <v>1</v>
          </cell>
          <cell r="E494">
            <v>6.3</v>
          </cell>
          <cell r="F494">
            <v>6.3</v>
          </cell>
        </row>
        <row r="495">
          <cell r="A495" t="str">
            <v>TP02.019</v>
          </cell>
          <cell r="B495" t="str">
            <v>Codo Niple de 1" x 90, Galvanizado</v>
          </cell>
          <cell r="C495" t="str">
            <v>u</v>
          </cell>
          <cell r="D495">
            <v>1</v>
          </cell>
          <cell r="E495">
            <v>11.25</v>
          </cell>
          <cell r="F495">
            <v>11.25</v>
          </cell>
        </row>
        <row r="496">
          <cell r="A496" t="str">
            <v>TP02.020</v>
          </cell>
          <cell r="B496" t="str">
            <v>Codo Niple de 1 1/2" x 90, Galvanizado</v>
          </cell>
          <cell r="C496" t="str">
            <v>u</v>
          </cell>
          <cell r="D496">
            <v>1</v>
          </cell>
          <cell r="E496">
            <v>15</v>
          </cell>
          <cell r="F496">
            <v>15</v>
          </cell>
        </row>
        <row r="497">
          <cell r="A497" t="str">
            <v>TP02.021</v>
          </cell>
          <cell r="B497" t="str">
            <v>Codo Niple de 2" x 90, Galvanizado</v>
          </cell>
          <cell r="C497" t="str">
            <v>u</v>
          </cell>
          <cell r="D497">
            <v>1</v>
          </cell>
          <cell r="E497">
            <v>21</v>
          </cell>
          <cell r="F497">
            <v>21</v>
          </cell>
        </row>
        <row r="498">
          <cell r="A498" t="str">
            <v>TP02.022</v>
          </cell>
          <cell r="B498" t="str">
            <v>Tee de 1/2" , Galvanizada</v>
          </cell>
          <cell r="C498" t="str">
            <v>u</v>
          </cell>
          <cell r="D498">
            <v>1</v>
          </cell>
          <cell r="E498">
            <v>4</v>
          </cell>
          <cell r="F498">
            <v>4</v>
          </cell>
        </row>
        <row r="499">
          <cell r="A499" t="str">
            <v>TP02.023</v>
          </cell>
          <cell r="B499" t="str">
            <v>Tee de 3/4" , Galvanizada</v>
          </cell>
          <cell r="C499" t="str">
            <v>u</v>
          </cell>
          <cell r="D499">
            <v>1</v>
          </cell>
          <cell r="E499">
            <v>5.5</v>
          </cell>
          <cell r="F499">
            <v>5.5</v>
          </cell>
        </row>
        <row r="500">
          <cell r="A500" t="str">
            <v>TP02.024</v>
          </cell>
          <cell r="B500" t="str">
            <v>Tee de 1" , Galvanizada</v>
          </cell>
          <cell r="C500" t="str">
            <v>u</v>
          </cell>
          <cell r="D500">
            <v>1</v>
          </cell>
          <cell r="E500">
            <v>11.5</v>
          </cell>
          <cell r="F500">
            <v>11.5</v>
          </cell>
        </row>
        <row r="501">
          <cell r="A501" t="str">
            <v>TP02.025</v>
          </cell>
          <cell r="B501" t="str">
            <v>Tee de 1 1/2" , Galvanizada</v>
          </cell>
          <cell r="C501" t="str">
            <v>u</v>
          </cell>
          <cell r="D501">
            <v>1</v>
          </cell>
          <cell r="E501">
            <v>22</v>
          </cell>
          <cell r="F501">
            <v>22</v>
          </cell>
        </row>
        <row r="502">
          <cell r="A502" t="str">
            <v>TP02.026</v>
          </cell>
          <cell r="B502" t="str">
            <v>Tee de 2" , Galvanizada</v>
          </cell>
          <cell r="C502" t="str">
            <v>u</v>
          </cell>
          <cell r="D502">
            <v>1</v>
          </cell>
          <cell r="E502">
            <v>45</v>
          </cell>
          <cell r="F502">
            <v>45</v>
          </cell>
        </row>
        <row r="503">
          <cell r="A503" t="str">
            <v>TP02.027</v>
          </cell>
          <cell r="B503" t="str">
            <v>Tee de 2 1/2" , Galvanizada</v>
          </cell>
          <cell r="C503" t="str">
            <v>u</v>
          </cell>
          <cell r="D503">
            <v>1</v>
          </cell>
          <cell r="E503">
            <v>70</v>
          </cell>
          <cell r="F503">
            <v>70</v>
          </cell>
        </row>
        <row r="504">
          <cell r="A504" t="str">
            <v>TP02.028</v>
          </cell>
          <cell r="B504" t="str">
            <v>Tee de 3" , Galvanizada</v>
          </cell>
          <cell r="C504" t="str">
            <v>u</v>
          </cell>
          <cell r="D504">
            <v>1</v>
          </cell>
          <cell r="E504">
            <v>92</v>
          </cell>
          <cell r="F504">
            <v>92</v>
          </cell>
        </row>
        <row r="505">
          <cell r="A505" t="str">
            <v>TP02.029</v>
          </cell>
          <cell r="B505" t="str">
            <v>Tee de 4" , Galvanizada</v>
          </cell>
          <cell r="C505" t="str">
            <v>u</v>
          </cell>
          <cell r="D505">
            <v>1</v>
          </cell>
          <cell r="E505">
            <v>165</v>
          </cell>
          <cell r="F505">
            <v>165</v>
          </cell>
        </row>
        <row r="506">
          <cell r="A506" t="str">
            <v>TP02.030</v>
          </cell>
          <cell r="B506" t="str">
            <v>Unión Universal de 1/2" , Galvanizada</v>
          </cell>
          <cell r="C506" t="str">
            <v>u</v>
          </cell>
          <cell r="D506">
            <v>1</v>
          </cell>
          <cell r="E506">
            <v>19.5</v>
          </cell>
          <cell r="F506">
            <v>19.5</v>
          </cell>
        </row>
        <row r="507">
          <cell r="A507" t="str">
            <v>TP02.031</v>
          </cell>
          <cell r="B507" t="str">
            <v>Unión Universal de 3/4" , Galvanizada</v>
          </cell>
          <cell r="C507" t="str">
            <v>u</v>
          </cell>
          <cell r="D507">
            <v>1</v>
          </cell>
          <cell r="E507">
            <v>25</v>
          </cell>
          <cell r="F507">
            <v>25</v>
          </cell>
        </row>
        <row r="508">
          <cell r="A508" t="str">
            <v>TP02.032</v>
          </cell>
          <cell r="B508" t="str">
            <v>Unión Universal de 1" , Galvanizada</v>
          </cell>
          <cell r="C508" t="str">
            <v>u</v>
          </cell>
          <cell r="D508">
            <v>1</v>
          </cell>
          <cell r="E508">
            <v>30</v>
          </cell>
          <cell r="F508">
            <v>30</v>
          </cell>
        </row>
        <row r="509">
          <cell r="A509" t="str">
            <v>TP02.033</v>
          </cell>
          <cell r="B509" t="str">
            <v>Unión Universal de 1 1/2" , Galvanizada</v>
          </cell>
          <cell r="C509" t="str">
            <v>u</v>
          </cell>
          <cell r="D509">
            <v>1</v>
          </cell>
          <cell r="E509">
            <v>52</v>
          </cell>
          <cell r="F509">
            <v>52</v>
          </cell>
        </row>
        <row r="510">
          <cell r="A510" t="str">
            <v>TP02.034</v>
          </cell>
          <cell r="B510" t="str">
            <v>Unión Universal de 2" , Galvanizada</v>
          </cell>
          <cell r="C510" t="str">
            <v>u</v>
          </cell>
          <cell r="D510">
            <v>1</v>
          </cell>
          <cell r="E510">
            <v>78</v>
          </cell>
          <cell r="F510">
            <v>78</v>
          </cell>
        </row>
        <row r="511">
          <cell r="A511" t="str">
            <v>TP02.035</v>
          </cell>
          <cell r="B511" t="str">
            <v>Unión Universal de 2 1/2" , Galvanizada</v>
          </cell>
          <cell r="C511" t="str">
            <v>u</v>
          </cell>
          <cell r="D511">
            <v>1</v>
          </cell>
          <cell r="E511">
            <v>96</v>
          </cell>
          <cell r="F511">
            <v>96</v>
          </cell>
        </row>
        <row r="512">
          <cell r="A512" t="str">
            <v>TP02.036</v>
          </cell>
          <cell r="B512" t="str">
            <v>Unión Universal de 3" , Galvanizada</v>
          </cell>
          <cell r="C512" t="str">
            <v>u</v>
          </cell>
          <cell r="D512">
            <v>1</v>
          </cell>
          <cell r="E512">
            <v>160</v>
          </cell>
          <cell r="F512">
            <v>160</v>
          </cell>
        </row>
        <row r="513">
          <cell r="A513" t="str">
            <v>TP02.037</v>
          </cell>
          <cell r="B513" t="str">
            <v>Unión Universal de 4" , Galvanizada</v>
          </cell>
          <cell r="C513" t="str">
            <v>u</v>
          </cell>
          <cell r="D513">
            <v>1</v>
          </cell>
          <cell r="E513">
            <v>416</v>
          </cell>
          <cell r="F513">
            <v>416</v>
          </cell>
        </row>
        <row r="514">
          <cell r="A514" t="str">
            <v>TP02.038</v>
          </cell>
          <cell r="B514" t="str">
            <v>Tapón Macho de 1/2" , Galvanizado</v>
          </cell>
          <cell r="C514" t="str">
            <v>u</v>
          </cell>
          <cell r="D514">
            <v>1</v>
          </cell>
          <cell r="E514">
            <v>3</v>
          </cell>
          <cell r="F514">
            <v>3</v>
          </cell>
        </row>
        <row r="515">
          <cell r="A515" t="str">
            <v>TP02.039</v>
          </cell>
          <cell r="B515" t="str">
            <v>Tapón Macho de 3/4" , Galvanizado</v>
          </cell>
          <cell r="C515" t="str">
            <v>u</v>
          </cell>
          <cell r="D515">
            <v>1</v>
          </cell>
          <cell r="E515">
            <v>3.3</v>
          </cell>
          <cell r="F515">
            <v>3.3</v>
          </cell>
        </row>
        <row r="516">
          <cell r="A516" t="str">
            <v>TP02.040</v>
          </cell>
          <cell r="B516" t="str">
            <v>Tapón Macho de 1" , Galvanizado</v>
          </cell>
          <cell r="C516" t="str">
            <v>u</v>
          </cell>
          <cell r="D516">
            <v>1</v>
          </cell>
          <cell r="E516">
            <v>4.4000000000000004</v>
          </cell>
          <cell r="F516">
            <v>4.4000000000000004</v>
          </cell>
        </row>
        <row r="517">
          <cell r="A517" t="str">
            <v>TP02.041</v>
          </cell>
          <cell r="B517" t="str">
            <v>Tapón Macho de 1 1/2" , Galvanizado</v>
          </cell>
          <cell r="C517" t="str">
            <v>u</v>
          </cell>
          <cell r="D517">
            <v>1</v>
          </cell>
          <cell r="E517">
            <v>5.75</v>
          </cell>
          <cell r="F517">
            <v>5.75</v>
          </cell>
        </row>
        <row r="518">
          <cell r="A518" t="str">
            <v>TP02.042</v>
          </cell>
          <cell r="B518" t="str">
            <v>Tapón Macho de 2" , Galvanizado</v>
          </cell>
          <cell r="C518" t="str">
            <v>u</v>
          </cell>
          <cell r="D518">
            <v>1</v>
          </cell>
          <cell r="E518">
            <v>6.75</v>
          </cell>
          <cell r="F518">
            <v>6.75</v>
          </cell>
        </row>
        <row r="519">
          <cell r="A519" t="str">
            <v>TP02.043</v>
          </cell>
          <cell r="B519" t="str">
            <v>Tapón Macho de 2 1/2" , Galvanizado</v>
          </cell>
          <cell r="C519" t="str">
            <v>u</v>
          </cell>
          <cell r="D519">
            <v>1</v>
          </cell>
          <cell r="E519">
            <v>16</v>
          </cell>
          <cell r="F519">
            <v>16</v>
          </cell>
        </row>
        <row r="520">
          <cell r="A520" t="str">
            <v>TP02.044</v>
          </cell>
          <cell r="B520" t="str">
            <v>Tapón Macho de 3" , Galvanizado</v>
          </cell>
          <cell r="C520" t="str">
            <v>u</v>
          </cell>
          <cell r="D520">
            <v>1</v>
          </cell>
          <cell r="E520">
            <v>32</v>
          </cell>
          <cell r="F520">
            <v>32</v>
          </cell>
        </row>
        <row r="521">
          <cell r="A521" t="str">
            <v>TP02.045</v>
          </cell>
          <cell r="B521" t="str">
            <v>Tapón Macho de 4" , Galvanizado</v>
          </cell>
          <cell r="C521" t="str">
            <v>u</v>
          </cell>
          <cell r="D521">
            <v>1</v>
          </cell>
          <cell r="E521">
            <v>56</v>
          </cell>
          <cell r="F521">
            <v>56</v>
          </cell>
        </row>
        <row r="522">
          <cell r="A522" t="str">
            <v>TP02.046</v>
          </cell>
          <cell r="B522" t="str">
            <v>Tapón Hembra de 1/2" , Galvanizado</v>
          </cell>
          <cell r="C522" t="str">
            <v>u</v>
          </cell>
          <cell r="D522">
            <v>1</v>
          </cell>
          <cell r="E522">
            <v>2.2000000000000002</v>
          </cell>
          <cell r="F522">
            <v>2.2000000000000002</v>
          </cell>
        </row>
        <row r="523">
          <cell r="A523" t="str">
            <v>TP02.047</v>
          </cell>
          <cell r="B523" t="str">
            <v>Tapón Hembra de 3/4" , Galvanizado</v>
          </cell>
          <cell r="C523" t="str">
            <v>u</v>
          </cell>
          <cell r="D523">
            <v>1</v>
          </cell>
          <cell r="E523">
            <v>2.75</v>
          </cell>
          <cell r="F523">
            <v>2.75</v>
          </cell>
        </row>
        <row r="524">
          <cell r="A524" t="str">
            <v>TP02.048</v>
          </cell>
          <cell r="B524" t="str">
            <v>Tapón Hembra de 1" , Galvanizado</v>
          </cell>
          <cell r="C524" t="str">
            <v>u</v>
          </cell>
          <cell r="D524">
            <v>1</v>
          </cell>
          <cell r="E524">
            <v>4</v>
          </cell>
          <cell r="F524">
            <v>4</v>
          </cell>
        </row>
        <row r="525">
          <cell r="A525" t="str">
            <v>TP02.049</v>
          </cell>
          <cell r="B525" t="str">
            <v>Tapón Hembra de 1 1/2" , Galvanizado</v>
          </cell>
          <cell r="C525" t="str">
            <v>u</v>
          </cell>
          <cell r="D525">
            <v>1</v>
          </cell>
          <cell r="E525">
            <v>10</v>
          </cell>
          <cell r="F525">
            <v>10</v>
          </cell>
        </row>
        <row r="526">
          <cell r="A526" t="str">
            <v>TP02.050</v>
          </cell>
          <cell r="B526" t="str">
            <v>Tapón Hembra de 2" , Galvanizado</v>
          </cell>
          <cell r="C526" t="str">
            <v>u</v>
          </cell>
          <cell r="D526">
            <v>1</v>
          </cell>
          <cell r="E526">
            <v>14</v>
          </cell>
          <cell r="F526">
            <v>14</v>
          </cell>
        </row>
        <row r="527">
          <cell r="A527" t="str">
            <v>TP02.051</v>
          </cell>
          <cell r="B527" t="str">
            <v>Tapón Hembra de 2 1/2" , Galvanizado</v>
          </cell>
          <cell r="C527" t="str">
            <v>u</v>
          </cell>
          <cell r="D527">
            <v>1</v>
          </cell>
          <cell r="E527">
            <v>21</v>
          </cell>
          <cell r="F527">
            <v>21</v>
          </cell>
        </row>
        <row r="528">
          <cell r="A528" t="str">
            <v>TP02.052</v>
          </cell>
          <cell r="B528" t="str">
            <v>Tapón Hembra de 3" , Galvanizado</v>
          </cell>
          <cell r="C528" t="str">
            <v>u</v>
          </cell>
          <cell r="D528">
            <v>1</v>
          </cell>
          <cell r="E528">
            <v>29</v>
          </cell>
          <cell r="F528">
            <v>29</v>
          </cell>
        </row>
        <row r="529">
          <cell r="A529" t="str">
            <v>TP02.053</v>
          </cell>
          <cell r="B529" t="str">
            <v>Tapón Hembra de 4" , Galvanizado</v>
          </cell>
          <cell r="C529" t="str">
            <v>u</v>
          </cell>
          <cell r="D529">
            <v>1</v>
          </cell>
          <cell r="E529">
            <v>48</v>
          </cell>
          <cell r="F529">
            <v>48</v>
          </cell>
        </row>
        <row r="530">
          <cell r="A530" t="str">
            <v>TP02.054</v>
          </cell>
          <cell r="B530" t="str">
            <v>Reducción "bushing" de 1/2" a 3/8", Galvanizada</v>
          </cell>
          <cell r="C530" t="str">
            <v>u</v>
          </cell>
          <cell r="D530">
            <v>1</v>
          </cell>
          <cell r="E530">
            <v>3.5</v>
          </cell>
          <cell r="F530">
            <v>3.5</v>
          </cell>
        </row>
        <row r="531">
          <cell r="A531" t="str">
            <v>TP02.055</v>
          </cell>
          <cell r="B531" t="str">
            <v>Reducción "bushing" de 3/4" a 1/2", Galvanizada</v>
          </cell>
          <cell r="C531" t="str">
            <v>u</v>
          </cell>
          <cell r="D531">
            <v>1</v>
          </cell>
          <cell r="E531">
            <v>3.75</v>
          </cell>
          <cell r="F531">
            <v>3.75</v>
          </cell>
        </row>
        <row r="532">
          <cell r="A532" t="str">
            <v>TP02.056</v>
          </cell>
          <cell r="B532" t="str">
            <v>Reducción "bushing" de 1" a 3/4", Galvanizada</v>
          </cell>
          <cell r="C532" t="str">
            <v>u</v>
          </cell>
          <cell r="D532">
            <v>1</v>
          </cell>
          <cell r="E532">
            <v>4</v>
          </cell>
          <cell r="F532">
            <v>4</v>
          </cell>
        </row>
        <row r="533">
          <cell r="A533" t="str">
            <v>TP02.057</v>
          </cell>
          <cell r="B533" t="str">
            <v>Reducción "bushing" de 2" a 3/4", Galvanizada</v>
          </cell>
          <cell r="C533" t="str">
            <v>u</v>
          </cell>
          <cell r="D533">
            <v>1</v>
          </cell>
          <cell r="E533">
            <v>14.25</v>
          </cell>
          <cell r="F533">
            <v>14.25</v>
          </cell>
        </row>
        <row r="534">
          <cell r="A534" t="str">
            <v>TP02.058</v>
          </cell>
          <cell r="B534" t="str">
            <v>Reducción "bushing" de 2" a 1", Galvanizada</v>
          </cell>
          <cell r="C534" t="str">
            <v>u</v>
          </cell>
          <cell r="D534">
            <v>1</v>
          </cell>
          <cell r="E534">
            <v>14.25</v>
          </cell>
          <cell r="F534">
            <v>14.25</v>
          </cell>
        </row>
        <row r="535">
          <cell r="A535" t="str">
            <v>TP02.059</v>
          </cell>
          <cell r="B535" t="str">
            <v>Reducción "bushing" de 2 1/2" a 1", Galvanizada</v>
          </cell>
          <cell r="C535" t="str">
            <v>u</v>
          </cell>
          <cell r="D535">
            <v>1</v>
          </cell>
          <cell r="E535">
            <v>24</v>
          </cell>
          <cell r="F535">
            <v>24</v>
          </cell>
        </row>
        <row r="536">
          <cell r="A536" t="str">
            <v>TP02.060</v>
          </cell>
          <cell r="B536" t="str">
            <v>Reducción copa de 1/2" a 3/8", Galvanizada</v>
          </cell>
          <cell r="C536" t="str">
            <v>u</v>
          </cell>
          <cell r="D536">
            <v>1</v>
          </cell>
          <cell r="E536">
            <v>3.75</v>
          </cell>
          <cell r="F536">
            <v>3.75</v>
          </cell>
        </row>
        <row r="537">
          <cell r="A537" t="str">
            <v>TP02.061</v>
          </cell>
          <cell r="B537" t="str">
            <v>Reducción copa de 3/4" a 1/2", Galvanizada</v>
          </cell>
          <cell r="C537" t="str">
            <v>u</v>
          </cell>
          <cell r="D537">
            <v>1</v>
          </cell>
          <cell r="E537">
            <v>5.5</v>
          </cell>
          <cell r="F537">
            <v>5.5</v>
          </cell>
        </row>
        <row r="538">
          <cell r="A538" t="str">
            <v>TP02.062</v>
          </cell>
          <cell r="B538" t="str">
            <v>Reducción copa de 1" a 3/4", Galvanizada</v>
          </cell>
          <cell r="C538" t="str">
            <v>u</v>
          </cell>
          <cell r="D538">
            <v>1</v>
          </cell>
          <cell r="E538">
            <v>7</v>
          </cell>
          <cell r="F538">
            <v>7</v>
          </cell>
        </row>
        <row r="539">
          <cell r="A539" t="str">
            <v>TP02.063</v>
          </cell>
          <cell r="B539" t="str">
            <v>Reducción copa de 2" a 3/4", Galvanizada</v>
          </cell>
          <cell r="C539" t="str">
            <v>u</v>
          </cell>
          <cell r="D539">
            <v>1</v>
          </cell>
          <cell r="E539">
            <v>18.5</v>
          </cell>
          <cell r="F539">
            <v>18.5</v>
          </cell>
        </row>
        <row r="540">
          <cell r="A540" t="str">
            <v>TP02.064</v>
          </cell>
          <cell r="B540" t="str">
            <v>Reducción copa de 2" a 1", Galvanizada</v>
          </cell>
          <cell r="C540" t="str">
            <v>u</v>
          </cell>
          <cell r="D540">
            <v>1</v>
          </cell>
          <cell r="E540">
            <v>18.5</v>
          </cell>
          <cell r="F540">
            <v>18.5</v>
          </cell>
        </row>
        <row r="541">
          <cell r="A541" t="str">
            <v>TP02.065</v>
          </cell>
          <cell r="B541" t="str">
            <v>Reducción copa de 2 1/2" a 1", Galvanizada</v>
          </cell>
          <cell r="C541" t="str">
            <v>u</v>
          </cell>
          <cell r="D541">
            <v>1</v>
          </cell>
          <cell r="E541">
            <v>25.75</v>
          </cell>
          <cell r="F541">
            <v>25.75</v>
          </cell>
        </row>
        <row r="542">
          <cell r="A542" t="str">
            <v>TP02.066</v>
          </cell>
          <cell r="B542" t="str">
            <v>Niple de 1/2" x 4", Galvanizado</v>
          </cell>
          <cell r="C542" t="str">
            <v>u</v>
          </cell>
          <cell r="D542">
            <v>1</v>
          </cell>
          <cell r="E542">
            <v>5</v>
          </cell>
          <cell r="F542">
            <v>5</v>
          </cell>
        </row>
        <row r="543">
          <cell r="A543" t="str">
            <v>TP02.067</v>
          </cell>
          <cell r="B543" t="str">
            <v>Niple de 3/4" x 4", Galvanizado</v>
          </cell>
          <cell r="C543" t="str">
            <v>u</v>
          </cell>
          <cell r="D543">
            <v>1</v>
          </cell>
          <cell r="E543">
            <v>14.5</v>
          </cell>
          <cell r="F543">
            <v>14.5</v>
          </cell>
        </row>
        <row r="544">
          <cell r="A544" t="str">
            <v>TP02.068</v>
          </cell>
          <cell r="B544" t="str">
            <v>Niple de 1" x 4", Galvanizado</v>
          </cell>
          <cell r="C544" t="str">
            <v>u</v>
          </cell>
          <cell r="D544">
            <v>1</v>
          </cell>
          <cell r="E544">
            <v>21.25</v>
          </cell>
          <cell r="F544">
            <v>21.25</v>
          </cell>
        </row>
        <row r="545">
          <cell r="A545" t="str">
            <v>TP02.069</v>
          </cell>
          <cell r="B545" t="str">
            <v>Niple de 1 1/2" x 4", Galvanizado</v>
          </cell>
          <cell r="C545" t="str">
            <v>u</v>
          </cell>
          <cell r="D545">
            <v>1</v>
          </cell>
          <cell r="E545">
            <v>16.2</v>
          </cell>
          <cell r="F545">
            <v>16.2</v>
          </cell>
        </row>
        <row r="546">
          <cell r="A546" t="str">
            <v>TP02.070</v>
          </cell>
          <cell r="B546" t="str">
            <v>Niple de 2" x 4", Galvanizado</v>
          </cell>
          <cell r="C546" t="str">
            <v>u</v>
          </cell>
          <cell r="D546">
            <v>1</v>
          </cell>
          <cell r="E546">
            <v>21.5</v>
          </cell>
          <cell r="F546">
            <v>21.5</v>
          </cell>
        </row>
        <row r="547">
          <cell r="A547" t="str">
            <v>TP02.071</v>
          </cell>
          <cell r="B547" t="str">
            <v>Rollo de Teflon de 1/2"</v>
          </cell>
          <cell r="C547" t="str">
            <v>u</v>
          </cell>
          <cell r="D547">
            <v>1</v>
          </cell>
          <cell r="E547">
            <v>3</v>
          </cell>
          <cell r="F547">
            <v>3</v>
          </cell>
        </row>
        <row r="548">
          <cell r="A548" t="str">
            <v>TP02.072</v>
          </cell>
          <cell r="B548" t="str">
            <v>Rollo de Teflon de 3/4"</v>
          </cell>
          <cell r="C548" t="str">
            <v>u</v>
          </cell>
          <cell r="D548">
            <v>1</v>
          </cell>
          <cell r="E548">
            <v>10.6</v>
          </cell>
          <cell r="F548">
            <v>10.6</v>
          </cell>
        </row>
        <row r="549">
          <cell r="A549" t="str">
            <v>TP03.</v>
          </cell>
          <cell r="B549" t="str">
            <v>Tuberías y Piezas PVC Presión</v>
          </cell>
          <cell r="D549" t="str">
            <v/>
          </cell>
          <cell r="F549" t="str">
            <v/>
          </cell>
        </row>
        <row r="550">
          <cell r="A550" t="str">
            <v>TP03.001</v>
          </cell>
          <cell r="B550" t="str">
            <v>Tubo de 1/2" x 20', PVC SCH-40</v>
          </cell>
          <cell r="C550" t="str">
            <v>u</v>
          </cell>
          <cell r="D550">
            <v>1</v>
          </cell>
          <cell r="E550">
            <v>42</v>
          </cell>
          <cell r="F550">
            <v>42</v>
          </cell>
        </row>
        <row r="551">
          <cell r="A551" t="str">
            <v>TP03.002</v>
          </cell>
          <cell r="B551" t="str">
            <v>Tubo de 3/4" x 20', PVC SCH-40</v>
          </cell>
          <cell r="C551" t="str">
            <v>u</v>
          </cell>
          <cell r="D551">
            <v>1</v>
          </cell>
          <cell r="E551">
            <v>55.5</v>
          </cell>
          <cell r="F551">
            <v>55.5</v>
          </cell>
        </row>
        <row r="552">
          <cell r="A552" t="str">
            <v>TP03.003</v>
          </cell>
          <cell r="B552" t="str">
            <v>Tubo de 1" x 20', PVC SCH-40</v>
          </cell>
          <cell r="C552" t="str">
            <v>u</v>
          </cell>
          <cell r="D552">
            <v>1</v>
          </cell>
          <cell r="E552">
            <v>74</v>
          </cell>
          <cell r="F552">
            <v>74</v>
          </cell>
        </row>
        <row r="553">
          <cell r="A553" t="str">
            <v>TP03.004</v>
          </cell>
          <cell r="B553" t="str">
            <v>Tubo de 1 1/2" x 20', PVC SCH-40</v>
          </cell>
          <cell r="C553" t="str">
            <v>u</v>
          </cell>
          <cell r="D553">
            <v>1</v>
          </cell>
          <cell r="E553">
            <v>130</v>
          </cell>
          <cell r="F553">
            <v>130</v>
          </cell>
        </row>
        <row r="554">
          <cell r="A554" t="str">
            <v>TP03.005</v>
          </cell>
          <cell r="B554" t="str">
            <v>Tubo de 2" x 20', PVC SCH-40</v>
          </cell>
          <cell r="C554" t="str">
            <v>u</v>
          </cell>
          <cell r="D554">
            <v>1</v>
          </cell>
          <cell r="E554">
            <v>185</v>
          </cell>
          <cell r="F554">
            <v>185</v>
          </cell>
        </row>
        <row r="555">
          <cell r="A555" t="str">
            <v>TP03.006</v>
          </cell>
          <cell r="B555" t="str">
            <v>Tubo de 3" x 20', PVC SCH-40</v>
          </cell>
          <cell r="C555" t="str">
            <v>u</v>
          </cell>
          <cell r="D555">
            <v>1</v>
          </cell>
          <cell r="E555">
            <v>324</v>
          </cell>
          <cell r="F555">
            <v>324</v>
          </cell>
        </row>
        <row r="556">
          <cell r="A556" t="str">
            <v>TP03.007</v>
          </cell>
          <cell r="B556" t="str">
            <v>Tubo de 4" x 20', PVC SCH-40</v>
          </cell>
          <cell r="C556" t="str">
            <v>u</v>
          </cell>
          <cell r="D556">
            <v>1</v>
          </cell>
          <cell r="E556">
            <v>519</v>
          </cell>
          <cell r="F556">
            <v>519</v>
          </cell>
        </row>
        <row r="557">
          <cell r="A557" t="str">
            <v>TP03.008</v>
          </cell>
          <cell r="B557" t="str">
            <v>Codo de 1/2" x 90, PVC Presión</v>
          </cell>
          <cell r="C557" t="str">
            <v>u</v>
          </cell>
          <cell r="D557">
            <v>1</v>
          </cell>
          <cell r="E557">
            <v>1.65</v>
          </cell>
          <cell r="F557">
            <v>1.65</v>
          </cell>
        </row>
        <row r="558">
          <cell r="A558" t="str">
            <v>TP03.009</v>
          </cell>
          <cell r="B558" t="str">
            <v>Codo de 3/4" x 90, PVC Presión</v>
          </cell>
          <cell r="C558" t="str">
            <v>u</v>
          </cell>
          <cell r="D558">
            <v>1</v>
          </cell>
          <cell r="E558">
            <v>2.35</v>
          </cell>
          <cell r="F558">
            <v>2.35</v>
          </cell>
        </row>
        <row r="559">
          <cell r="A559" t="str">
            <v>TP03.010</v>
          </cell>
          <cell r="B559" t="str">
            <v>Codo de 1" x 90, PVC Presión</v>
          </cell>
          <cell r="C559" t="str">
            <v>u</v>
          </cell>
          <cell r="D559">
            <v>1</v>
          </cell>
          <cell r="E559">
            <v>5</v>
          </cell>
          <cell r="F559">
            <v>5</v>
          </cell>
        </row>
        <row r="560">
          <cell r="A560" t="str">
            <v>TP03.011</v>
          </cell>
          <cell r="B560" t="str">
            <v>Codo de 1 1/2" x 90, PVC Presión</v>
          </cell>
          <cell r="C560" t="str">
            <v>u</v>
          </cell>
          <cell r="D560">
            <v>1</v>
          </cell>
          <cell r="E560">
            <v>10</v>
          </cell>
          <cell r="F560">
            <v>10</v>
          </cell>
        </row>
        <row r="561">
          <cell r="A561" t="str">
            <v>TP03.012</v>
          </cell>
          <cell r="B561" t="str">
            <v>Codo de 2" x 90, PVC Presión</v>
          </cell>
          <cell r="C561" t="str">
            <v>u</v>
          </cell>
          <cell r="D561">
            <v>1</v>
          </cell>
          <cell r="E561">
            <v>16.5</v>
          </cell>
          <cell r="F561">
            <v>16.5</v>
          </cell>
        </row>
        <row r="562">
          <cell r="A562" t="str">
            <v>TP03.013</v>
          </cell>
          <cell r="B562" t="str">
            <v>Codo de 3" x 90, PVC Presión</v>
          </cell>
          <cell r="C562" t="str">
            <v>u</v>
          </cell>
          <cell r="D562">
            <v>1</v>
          </cell>
          <cell r="E562">
            <v>50</v>
          </cell>
          <cell r="F562">
            <v>50</v>
          </cell>
        </row>
        <row r="563">
          <cell r="A563" t="str">
            <v>TP03.014</v>
          </cell>
          <cell r="B563" t="str">
            <v>Codo de 4" x 90, PVC Presión</v>
          </cell>
          <cell r="C563" t="str">
            <v>u</v>
          </cell>
          <cell r="D563">
            <v>1</v>
          </cell>
          <cell r="E563">
            <v>78</v>
          </cell>
          <cell r="F563">
            <v>78</v>
          </cell>
        </row>
        <row r="564">
          <cell r="A564" t="str">
            <v>TP03.015</v>
          </cell>
          <cell r="B564" t="str">
            <v>Codo de 6" x 90, PVC Presión</v>
          </cell>
          <cell r="C564" t="str">
            <v>u</v>
          </cell>
          <cell r="D564">
            <v>1</v>
          </cell>
          <cell r="E564">
            <v>320</v>
          </cell>
          <cell r="F564">
            <v>320</v>
          </cell>
        </row>
        <row r="565">
          <cell r="A565" t="str">
            <v>TP03.016</v>
          </cell>
          <cell r="B565" t="str">
            <v>Tee de 1/2" , PVC Presión</v>
          </cell>
          <cell r="C565" t="str">
            <v>u</v>
          </cell>
          <cell r="D565">
            <v>1</v>
          </cell>
          <cell r="E565">
            <v>2.5</v>
          </cell>
          <cell r="F565">
            <v>2.5</v>
          </cell>
        </row>
        <row r="566">
          <cell r="A566" t="str">
            <v>TP03.017</v>
          </cell>
          <cell r="B566" t="str">
            <v>Tee de 3/4" , PVC Presión</v>
          </cell>
          <cell r="C566" t="str">
            <v>u</v>
          </cell>
          <cell r="D566">
            <v>1</v>
          </cell>
          <cell r="E566">
            <v>3.25</v>
          </cell>
          <cell r="F566">
            <v>3.25</v>
          </cell>
        </row>
        <row r="567">
          <cell r="A567" t="str">
            <v>TP03.018</v>
          </cell>
          <cell r="B567" t="str">
            <v>Tee de 1" , PVC Presión</v>
          </cell>
          <cell r="C567" t="str">
            <v>u</v>
          </cell>
          <cell r="D567">
            <v>1</v>
          </cell>
          <cell r="E567">
            <v>7</v>
          </cell>
          <cell r="F567">
            <v>7</v>
          </cell>
        </row>
        <row r="568">
          <cell r="A568" t="str">
            <v>TP03.019</v>
          </cell>
          <cell r="B568" t="str">
            <v>Tee de 1 1/2" , PVC Presión</v>
          </cell>
          <cell r="C568" t="str">
            <v>u</v>
          </cell>
          <cell r="D568">
            <v>1</v>
          </cell>
          <cell r="E568">
            <v>14.5</v>
          </cell>
          <cell r="F568">
            <v>14.5</v>
          </cell>
        </row>
        <row r="569">
          <cell r="A569" t="str">
            <v>TP03.020</v>
          </cell>
          <cell r="B569" t="str">
            <v>Tee de 2" , PVC Presión</v>
          </cell>
          <cell r="C569" t="str">
            <v>u</v>
          </cell>
          <cell r="D569">
            <v>1</v>
          </cell>
          <cell r="E569">
            <v>24.5</v>
          </cell>
          <cell r="F569">
            <v>24.5</v>
          </cell>
        </row>
        <row r="570">
          <cell r="A570" t="str">
            <v>TP03.021</v>
          </cell>
          <cell r="B570" t="str">
            <v>Tee de 3" , PVC Presión</v>
          </cell>
          <cell r="C570" t="str">
            <v>u</v>
          </cell>
          <cell r="D570">
            <v>1</v>
          </cell>
          <cell r="E570">
            <v>88.8</v>
          </cell>
          <cell r="F570">
            <v>88.8</v>
          </cell>
        </row>
        <row r="571">
          <cell r="A571" t="str">
            <v>TP03.022</v>
          </cell>
          <cell r="B571" t="str">
            <v>Tee de 4" , PVC Presión</v>
          </cell>
          <cell r="C571" t="str">
            <v>u</v>
          </cell>
          <cell r="D571">
            <v>1</v>
          </cell>
          <cell r="E571">
            <v>144</v>
          </cell>
          <cell r="F571">
            <v>144</v>
          </cell>
        </row>
        <row r="572">
          <cell r="A572" t="str">
            <v>TP03.023</v>
          </cell>
          <cell r="B572" t="str">
            <v>Tee de 6" , PVC Presión</v>
          </cell>
          <cell r="C572" t="str">
            <v>u</v>
          </cell>
          <cell r="D572">
            <v>1</v>
          </cell>
          <cell r="E572">
            <v>355</v>
          </cell>
          <cell r="F572">
            <v>355</v>
          </cell>
        </row>
        <row r="573">
          <cell r="A573" t="str">
            <v>TP03.024</v>
          </cell>
          <cell r="B573" t="str">
            <v>Unión Universal de 1/2" , PVC Presión</v>
          </cell>
          <cell r="C573" t="str">
            <v>u</v>
          </cell>
          <cell r="D573">
            <v>1</v>
          </cell>
          <cell r="E573">
            <v>20</v>
          </cell>
          <cell r="F573">
            <v>20</v>
          </cell>
        </row>
        <row r="574">
          <cell r="A574" t="str">
            <v>TP03.025</v>
          </cell>
          <cell r="B574" t="str">
            <v>Unión Universal de 3/4" , PVC Presión</v>
          </cell>
          <cell r="C574" t="str">
            <v>u</v>
          </cell>
          <cell r="D574">
            <v>1</v>
          </cell>
          <cell r="E574">
            <v>27.5</v>
          </cell>
          <cell r="F574">
            <v>27.5</v>
          </cell>
        </row>
        <row r="575">
          <cell r="A575" t="str">
            <v>TP03.026</v>
          </cell>
          <cell r="B575" t="str">
            <v>Unión Universal de 1" , PVC Presión</v>
          </cell>
          <cell r="C575" t="str">
            <v>u</v>
          </cell>
          <cell r="D575">
            <v>1</v>
          </cell>
          <cell r="E575">
            <v>42</v>
          </cell>
          <cell r="F575">
            <v>42</v>
          </cell>
        </row>
        <row r="576">
          <cell r="A576" t="str">
            <v>TP03.027</v>
          </cell>
          <cell r="B576" t="str">
            <v>Unión Universal de 1 1/2" , PVC Presión</v>
          </cell>
          <cell r="C576" t="str">
            <v>u</v>
          </cell>
          <cell r="D576">
            <v>1</v>
          </cell>
          <cell r="E576">
            <v>69</v>
          </cell>
          <cell r="F576">
            <v>69</v>
          </cell>
        </row>
        <row r="577">
          <cell r="A577" t="str">
            <v>TP03.028</v>
          </cell>
          <cell r="B577" t="str">
            <v>Unión Universal de 2" , PVC Presión</v>
          </cell>
          <cell r="C577" t="str">
            <v>u</v>
          </cell>
          <cell r="D577">
            <v>1</v>
          </cell>
          <cell r="E577">
            <v>79</v>
          </cell>
          <cell r="F577">
            <v>79</v>
          </cell>
        </row>
        <row r="578">
          <cell r="A578" t="str">
            <v>TP03.029</v>
          </cell>
          <cell r="B578" t="str">
            <v>Unión Universal de 3" , PVC Presión</v>
          </cell>
          <cell r="C578" t="str">
            <v>u</v>
          </cell>
          <cell r="D578">
            <v>1</v>
          </cell>
          <cell r="E578">
            <v>166</v>
          </cell>
          <cell r="F578">
            <v>166</v>
          </cell>
        </row>
        <row r="579">
          <cell r="A579" t="str">
            <v>TP03.030</v>
          </cell>
          <cell r="B579" t="str">
            <v>Adaptador Macho de 1/2" , PVC Presión</v>
          </cell>
          <cell r="C579" t="str">
            <v>u</v>
          </cell>
          <cell r="D579">
            <v>1</v>
          </cell>
          <cell r="E579">
            <v>1.75</v>
          </cell>
          <cell r="F579">
            <v>1.75</v>
          </cell>
        </row>
        <row r="580">
          <cell r="A580" t="str">
            <v>TP03.031</v>
          </cell>
          <cell r="B580" t="str">
            <v>Adaptador Macho de 3/4" , PVC Presión</v>
          </cell>
          <cell r="C580" t="str">
            <v>u</v>
          </cell>
          <cell r="D580">
            <v>1</v>
          </cell>
          <cell r="E580">
            <v>2</v>
          </cell>
          <cell r="F580">
            <v>2</v>
          </cell>
        </row>
        <row r="581">
          <cell r="A581" t="str">
            <v>TP03.032</v>
          </cell>
          <cell r="B581" t="str">
            <v>Adaptador Macho de 1" , PVC Presión</v>
          </cell>
          <cell r="C581" t="str">
            <v>u</v>
          </cell>
          <cell r="D581">
            <v>1</v>
          </cell>
          <cell r="E581">
            <v>3</v>
          </cell>
          <cell r="F581">
            <v>3</v>
          </cell>
        </row>
        <row r="582">
          <cell r="A582" t="str">
            <v>TP03.033</v>
          </cell>
          <cell r="B582" t="str">
            <v>Adaptador Macho de 1 1/2" , PVC Presión</v>
          </cell>
          <cell r="C582" t="str">
            <v>u</v>
          </cell>
          <cell r="D582">
            <v>1</v>
          </cell>
          <cell r="E582">
            <v>6.25</v>
          </cell>
          <cell r="F582">
            <v>6.25</v>
          </cell>
        </row>
        <row r="583">
          <cell r="A583" t="str">
            <v>TP03.034</v>
          </cell>
          <cell r="B583" t="str">
            <v>Adaptador Macho de 2" , PVC Presión</v>
          </cell>
          <cell r="C583" t="str">
            <v>u</v>
          </cell>
          <cell r="D583">
            <v>1</v>
          </cell>
          <cell r="E583">
            <v>8.25</v>
          </cell>
          <cell r="F583">
            <v>8.25</v>
          </cell>
        </row>
        <row r="584">
          <cell r="A584" t="str">
            <v>TP03.035</v>
          </cell>
          <cell r="B584" t="str">
            <v>Adaptador Macho de 3" , PVC Presión</v>
          </cell>
          <cell r="C584" t="str">
            <v>u</v>
          </cell>
          <cell r="D584">
            <v>1</v>
          </cell>
          <cell r="E584">
            <v>30</v>
          </cell>
          <cell r="F584">
            <v>30</v>
          </cell>
        </row>
        <row r="585">
          <cell r="A585" t="str">
            <v>TP03.036</v>
          </cell>
          <cell r="B585" t="str">
            <v>Adaptador Macho de 4" , PVC Presión</v>
          </cell>
          <cell r="C585" t="str">
            <v>u</v>
          </cell>
          <cell r="D585">
            <v>1</v>
          </cell>
          <cell r="E585">
            <v>48</v>
          </cell>
          <cell r="F585">
            <v>48</v>
          </cell>
        </row>
        <row r="586">
          <cell r="A586" t="str">
            <v>TP03.037</v>
          </cell>
          <cell r="B586" t="str">
            <v>Adaptador Hembra de 1/2" , PVC Presión</v>
          </cell>
          <cell r="C586" t="str">
            <v>u</v>
          </cell>
          <cell r="D586">
            <v>1</v>
          </cell>
          <cell r="E586">
            <v>1.5</v>
          </cell>
          <cell r="F586">
            <v>1.5</v>
          </cell>
        </row>
        <row r="587">
          <cell r="A587" t="str">
            <v>TP03.038</v>
          </cell>
          <cell r="B587" t="str">
            <v>Adaptador Hembra de 3/4" , PVC Presión</v>
          </cell>
          <cell r="C587" t="str">
            <v>u</v>
          </cell>
          <cell r="D587">
            <v>1</v>
          </cell>
          <cell r="E587">
            <v>2.1</v>
          </cell>
          <cell r="F587">
            <v>2.1</v>
          </cell>
        </row>
        <row r="588">
          <cell r="A588" t="str">
            <v>TP03.039</v>
          </cell>
          <cell r="B588" t="str">
            <v>Adaptador Hembra de 1" , PVC Presión</v>
          </cell>
          <cell r="C588" t="str">
            <v>u</v>
          </cell>
          <cell r="D588">
            <v>1</v>
          </cell>
          <cell r="E588">
            <v>3.35</v>
          </cell>
          <cell r="F588">
            <v>3.35</v>
          </cell>
        </row>
        <row r="589">
          <cell r="A589" t="str">
            <v>TP03.040</v>
          </cell>
          <cell r="B589" t="str">
            <v>Adaptador Hembra de 1 1/2" , PVC Presión</v>
          </cell>
          <cell r="C589" t="str">
            <v>u</v>
          </cell>
          <cell r="D589">
            <v>1</v>
          </cell>
          <cell r="E589">
            <v>6.95</v>
          </cell>
          <cell r="F589">
            <v>6.95</v>
          </cell>
        </row>
        <row r="590">
          <cell r="A590" t="str">
            <v>TP03.041</v>
          </cell>
          <cell r="B590" t="str">
            <v>Adaptador Hembra de 2" , PVC Presión</v>
          </cell>
          <cell r="C590" t="str">
            <v>u</v>
          </cell>
          <cell r="D590">
            <v>1</v>
          </cell>
          <cell r="E590">
            <v>9</v>
          </cell>
          <cell r="F590">
            <v>9</v>
          </cell>
        </row>
        <row r="591">
          <cell r="A591" t="str">
            <v>TP03.042</v>
          </cell>
          <cell r="B591" t="str">
            <v>Adaptador Hembra de 3" , PVC Presión</v>
          </cell>
          <cell r="C591" t="str">
            <v>u</v>
          </cell>
          <cell r="D591">
            <v>1</v>
          </cell>
          <cell r="E591">
            <v>20</v>
          </cell>
          <cell r="F591">
            <v>20</v>
          </cell>
        </row>
        <row r="592">
          <cell r="A592" t="str">
            <v>TP03.043</v>
          </cell>
          <cell r="B592" t="str">
            <v>Adaptador Hembra de 4" , PVC Presión</v>
          </cell>
          <cell r="C592" t="str">
            <v>u</v>
          </cell>
          <cell r="D592">
            <v>1</v>
          </cell>
          <cell r="E592">
            <v>28</v>
          </cell>
          <cell r="F592">
            <v>28</v>
          </cell>
        </row>
        <row r="593">
          <cell r="A593" t="str">
            <v>TP03.044</v>
          </cell>
          <cell r="B593" t="str">
            <v>Reducción  de 3/4" a 1/2", PVC Presión</v>
          </cell>
          <cell r="C593" t="str">
            <v>u</v>
          </cell>
          <cell r="D593">
            <v>1</v>
          </cell>
          <cell r="E593">
            <v>2</v>
          </cell>
          <cell r="F593">
            <v>2</v>
          </cell>
        </row>
        <row r="594">
          <cell r="A594" t="str">
            <v>TP03.045</v>
          </cell>
          <cell r="B594" t="str">
            <v>Reducción  de 1 1/2" a 1", PVC Presión</v>
          </cell>
          <cell r="C594" t="str">
            <v>u</v>
          </cell>
          <cell r="D594">
            <v>1</v>
          </cell>
          <cell r="E594">
            <v>8.25</v>
          </cell>
          <cell r="F594">
            <v>8.25</v>
          </cell>
        </row>
        <row r="595">
          <cell r="A595" t="str">
            <v>TP03.046</v>
          </cell>
          <cell r="B595" t="str">
            <v>Reducción  de 2" a 1", PVC Presión</v>
          </cell>
          <cell r="C595" t="str">
            <v>u</v>
          </cell>
          <cell r="D595">
            <v>1</v>
          </cell>
          <cell r="E595">
            <v>10</v>
          </cell>
          <cell r="F595">
            <v>10</v>
          </cell>
        </row>
        <row r="596">
          <cell r="A596" t="str">
            <v>TP03.047</v>
          </cell>
          <cell r="B596" t="str">
            <v>Reducción  de 4" a 2", PVC Presión</v>
          </cell>
          <cell r="C596" t="str">
            <v>u</v>
          </cell>
          <cell r="D596">
            <v>1</v>
          </cell>
          <cell r="E596">
            <v>39</v>
          </cell>
          <cell r="F596">
            <v>39</v>
          </cell>
        </row>
        <row r="597">
          <cell r="A597" t="str">
            <v>TP03.048</v>
          </cell>
          <cell r="B597" t="str">
            <v>Reducción  de 4" a 3", PVC Presión</v>
          </cell>
          <cell r="C597" t="str">
            <v>u</v>
          </cell>
          <cell r="D597">
            <v>1</v>
          </cell>
          <cell r="E597">
            <v>39</v>
          </cell>
          <cell r="F597">
            <v>39</v>
          </cell>
        </row>
        <row r="598">
          <cell r="A598" t="str">
            <v>PI</v>
          </cell>
          <cell r="B598" t="str">
            <v>PINTURAS</v>
          </cell>
        </row>
        <row r="599">
          <cell r="A599" t="str">
            <v>PI01.001</v>
          </cell>
          <cell r="B599" t="str">
            <v>Latex Eonómica o Pintex</v>
          </cell>
          <cell r="C599" t="str">
            <v>gl</v>
          </cell>
          <cell r="D599">
            <v>1</v>
          </cell>
          <cell r="E599">
            <v>66</v>
          </cell>
          <cell r="F599">
            <v>66</v>
          </cell>
        </row>
        <row r="600">
          <cell r="A600" t="str">
            <v>PI01.002</v>
          </cell>
          <cell r="B600" t="str">
            <v>Acrílica Blanco</v>
          </cell>
          <cell r="C600" t="str">
            <v>gl</v>
          </cell>
          <cell r="D600">
            <v>1</v>
          </cell>
          <cell r="E600">
            <v>105</v>
          </cell>
          <cell r="F600">
            <v>105</v>
          </cell>
        </row>
        <row r="601">
          <cell r="A601" t="str">
            <v>PI01.003</v>
          </cell>
          <cell r="B601" t="str">
            <v>Acrílica (colores separados)</v>
          </cell>
          <cell r="C601" t="str">
            <v>gl</v>
          </cell>
          <cell r="D601">
            <v>1</v>
          </cell>
          <cell r="E601">
            <v>275</v>
          </cell>
          <cell r="F601">
            <v>275</v>
          </cell>
        </row>
        <row r="602">
          <cell r="A602" t="str">
            <v>PI01.004</v>
          </cell>
          <cell r="B602" t="str">
            <v>Mantenimiento</v>
          </cell>
          <cell r="C602" t="str">
            <v>gl</v>
          </cell>
          <cell r="D602">
            <v>1</v>
          </cell>
          <cell r="E602">
            <v>158</v>
          </cell>
          <cell r="F602">
            <v>158</v>
          </cell>
        </row>
        <row r="603">
          <cell r="A603" t="str">
            <v>PI01.005</v>
          </cell>
          <cell r="B603" t="str">
            <v>Mantenimiento Oxido Rojo</v>
          </cell>
          <cell r="C603" t="str">
            <v>gl</v>
          </cell>
          <cell r="D603">
            <v>1</v>
          </cell>
          <cell r="E603">
            <v>153</v>
          </cell>
          <cell r="F603">
            <v>153</v>
          </cell>
        </row>
        <row r="604">
          <cell r="A604" t="str">
            <v>PI01.006</v>
          </cell>
          <cell r="B604" t="str">
            <v>Aguarrás Popular</v>
          </cell>
          <cell r="C604" t="str">
            <v>gl</v>
          </cell>
          <cell r="D604">
            <v>1</v>
          </cell>
          <cell r="E604">
            <v>50</v>
          </cell>
          <cell r="F604">
            <v>50</v>
          </cell>
        </row>
        <row r="605">
          <cell r="A605" t="str">
            <v>PI01.007</v>
          </cell>
          <cell r="B605" t="str">
            <v>Thinner "corriente"</v>
          </cell>
          <cell r="C605" t="str">
            <v>gl</v>
          </cell>
          <cell r="D605">
            <v>1</v>
          </cell>
          <cell r="E605">
            <v>49.95</v>
          </cell>
          <cell r="F605">
            <v>49.95</v>
          </cell>
        </row>
        <row r="606">
          <cell r="A606" t="str">
            <v>PI02.001</v>
          </cell>
          <cell r="B606" t="str">
            <v>Pintura Epóxica</v>
          </cell>
          <cell r="C606" t="str">
            <v>gl</v>
          </cell>
          <cell r="D606">
            <v>1</v>
          </cell>
          <cell r="E606">
            <v>315</v>
          </cell>
          <cell r="F606">
            <v>315</v>
          </cell>
        </row>
        <row r="607">
          <cell r="A607" t="str">
            <v>PI02.002</v>
          </cell>
          <cell r="B607" t="str">
            <v>Ferré</v>
          </cell>
          <cell r="C607" t="str">
            <v>gl</v>
          </cell>
          <cell r="D607">
            <v>1</v>
          </cell>
          <cell r="E607">
            <v>158</v>
          </cell>
          <cell r="F607">
            <v>158</v>
          </cell>
        </row>
        <row r="608">
          <cell r="A608" t="str">
            <v>PI03.001</v>
          </cell>
          <cell r="B608" t="str">
            <v>Piedra sobre Paredes</v>
          </cell>
          <cell r="C608" t="str">
            <v>m2</v>
          </cell>
          <cell r="D608">
            <v>1</v>
          </cell>
          <cell r="E608">
            <v>2</v>
          </cell>
          <cell r="F608">
            <v>2</v>
          </cell>
        </row>
        <row r="609">
          <cell r="A609" t="str">
            <v>PI04.001</v>
          </cell>
          <cell r="B609" t="str">
            <v>Brocha de 4"</v>
          </cell>
          <cell r="C609" t="str">
            <v>ud</v>
          </cell>
          <cell r="D609">
            <v>1.08</v>
          </cell>
          <cell r="E609">
            <v>12</v>
          </cell>
          <cell r="F609">
            <v>12.96</v>
          </cell>
        </row>
        <row r="610">
          <cell r="A610" t="str">
            <v>PZ</v>
          </cell>
          <cell r="B610" t="str">
            <v>PISOS Y ZOCALOS</v>
          </cell>
          <cell r="D610" t="str">
            <v/>
          </cell>
          <cell r="F610" t="str">
            <v/>
          </cell>
        </row>
        <row r="611">
          <cell r="A611" t="str">
            <v>PZ01.</v>
          </cell>
          <cell r="B611" t="str">
            <v>Piso y Zócalos</v>
          </cell>
          <cell r="D611" t="str">
            <v/>
          </cell>
          <cell r="F611" t="str">
            <v/>
          </cell>
        </row>
        <row r="612">
          <cell r="A612" t="str">
            <v>PZ01.001</v>
          </cell>
          <cell r="B612" t="str">
            <v>Piso granito Blanco, 30x30</v>
          </cell>
          <cell r="C612" t="str">
            <v>u</v>
          </cell>
          <cell r="D612">
            <v>1.08</v>
          </cell>
          <cell r="E612">
            <v>16</v>
          </cell>
          <cell r="F612">
            <v>17.28</v>
          </cell>
        </row>
        <row r="613">
          <cell r="A613" t="str">
            <v>PZ01.006</v>
          </cell>
          <cell r="B613" t="str">
            <v>Zócalos granito blanco, 30x07</v>
          </cell>
          <cell r="C613" t="str">
            <v>m</v>
          </cell>
          <cell r="D613">
            <v>1.08</v>
          </cell>
          <cell r="E613">
            <v>28.37</v>
          </cell>
          <cell r="F613">
            <v>30.64</v>
          </cell>
        </row>
        <row r="614">
          <cell r="A614" t="str">
            <v>PZ01.011</v>
          </cell>
          <cell r="B614" t="str">
            <v>Acarreo pisos de granito y mosaicos</v>
          </cell>
          <cell r="C614" t="str">
            <v>u</v>
          </cell>
          <cell r="D614">
            <v>1.08</v>
          </cell>
          <cell r="E614">
            <v>0.74</v>
          </cell>
          <cell r="F614">
            <v>0.8</v>
          </cell>
        </row>
        <row r="615">
          <cell r="A615" t="str">
            <v>PZ01.012</v>
          </cell>
          <cell r="B615" t="str">
            <v>Acarreo zócalos de granito y mosaicos</v>
          </cell>
          <cell r="C615" t="str">
            <v>u</v>
          </cell>
          <cell r="D615">
            <v>1.08</v>
          </cell>
          <cell r="E615">
            <v>0.18</v>
          </cell>
          <cell r="F615">
            <v>0.19</v>
          </cell>
        </row>
        <row r="616">
          <cell r="A616" t="str">
            <v>PZ01.013</v>
          </cell>
          <cell r="B616" t="str">
            <v>Derretido blanco</v>
          </cell>
          <cell r="C616" t="str">
            <v>fda</v>
          </cell>
          <cell r="D616">
            <v>1.08</v>
          </cell>
          <cell r="E616">
            <v>205.57</v>
          </cell>
          <cell r="F616">
            <v>222.02</v>
          </cell>
        </row>
        <row r="617">
          <cell r="A617" t="str">
            <v>PZ01.014</v>
          </cell>
          <cell r="B617" t="str">
            <v>Derretido gris</v>
          </cell>
          <cell r="C617" t="str">
            <v>fda</v>
          </cell>
          <cell r="D617">
            <v>1.08</v>
          </cell>
          <cell r="E617">
            <v>121.28</v>
          </cell>
          <cell r="F617">
            <v>130.97999999999999</v>
          </cell>
        </row>
        <row r="618">
          <cell r="A618" t="str">
            <v>PZ01.015</v>
          </cell>
          <cell r="B618" t="str">
            <v>Derretido Color</v>
          </cell>
          <cell r="C618" t="str">
            <v>fda</v>
          </cell>
          <cell r="D618">
            <v>1.08</v>
          </cell>
          <cell r="E618">
            <v>268.44</v>
          </cell>
          <cell r="F618">
            <v>289.92</v>
          </cell>
        </row>
        <row r="619">
          <cell r="A619" t="str">
            <v>PZ01.018</v>
          </cell>
          <cell r="B619" t="str">
            <v>Corte de chazos de 30</v>
          </cell>
          <cell r="C619" t="str">
            <v>u</v>
          </cell>
          <cell r="D619">
            <v>1</v>
          </cell>
          <cell r="E619">
            <v>2.1</v>
          </cell>
          <cell r="F619">
            <v>2.1</v>
          </cell>
        </row>
        <row r="620">
          <cell r="A620" t="str">
            <v>PZ01.021</v>
          </cell>
          <cell r="B620" t="str">
            <v>Corte de Zócalos</v>
          </cell>
          <cell r="C620" t="str">
            <v>u</v>
          </cell>
          <cell r="D620">
            <v>1</v>
          </cell>
          <cell r="E620">
            <v>1.3</v>
          </cell>
          <cell r="F620">
            <v>1.3</v>
          </cell>
        </row>
        <row r="621">
          <cell r="A621" t="str">
            <v>PZ01.103</v>
          </cell>
          <cell r="B621" t="str">
            <v>Cinta antiresvalante</v>
          </cell>
          <cell r="C621" t="str">
            <v>yd</v>
          </cell>
          <cell r="D621">
            <v>1.08</v>
          </cell>
          <cell r="E621">
            <v>21</v>
          </cell>
          <cell r="F621">
            <v>22.68</v>
          </cell>
        </row>
        <row r="622">
          <cell r="A622" t="str">
            <v>PZ01.201</v>
          </cell>
          <cell r="B622" t="str">
            <v>Vibrazo Rojo, 30x30</v>
          </cell>
          <cell r="C622" t="str">
            <v>u</v>
          </cell>
          <cell r="D622">
            <v>1.08</v>
          </cell>
          <cell r="E622">
            <v>26</v>
          </cell>
          <cell r="F622">
            <v>28.08</v>
          </cell>
        </row>
        <row r="623">
          <cell r="A623" t="str">
            <v>PZ01.202</v>
          </cell>
          <cell r="B623" t="str">
            <v>Vibrazo Gris, 30x30</v>
          </cell>
          <cell r="C623" t="str">
            <v>u</v>
          </cell>
          <cell r="D623">
            <v>1.08</v>
          </cell>
          <cell r="E623">
            <v>18.600000000000001</v>
          </cell>
          <cell r="F623">
            <v>20.09</v>
          </cell>
        </row>
        <row r="624">
          <cell r="A624" t="str">
            <v>PZ01.203</v>
          </cell>
          <cell r="B624" t="str">
            <v>Vibrazo Blanco, 30x30</v>
          </cell>
          <cell r="C624" t="str">
            <v>u</v>
          </cell>
          <cell r="D624">
            <v>1.08</v>
          </cell>
          <cell r="E624">
            <v>20.86</v>
          </cell>
          <cell r="F624">
            <v>22.53</v>
          </cell>
        </row>
        <row r="625">
          <cell r="A625" t="str">
            <v>PZ01.204</v>
          </cell>
          <cell r="B625" t="str">
            <v>Vibrazo Verde, 30x30</v>
          </cell>
          <cell r="C625" t="str">
            <v>u</v>
          </cell>
          <cell r="D625">
            <v>1.08</v>
          </cell>
          <cell r="E625">
            <v>33</v>
          </cell>
          <cell r="F625">
            <v>35.64</v>
          </cell>
        </row>
        <row r="626">
          <cell r="A626" t="str">
            <v>PZ01.221</v>
          </cell>
          <cell r="B626" t="str">
            <v>Zócalos Vibrazo Rojo</v>
          </cell>
          <cell r="C626" t="str">
            <v>ml</v>
          </cell>
          <cell r="D626">
            <v>1.08</v>
          </cell>
          <cell r="E626">
            <v>39</v>
          </cell>
          <cell r="F626">
            <v>42.12</v>
          </cell>
        </row>
        <row r="627">
          <cell r="A627" t="str">
            <v>PZ01.222</v>
          </cell>
          <cell r="B627" t="str">
            <v>Zócalos Vibrazo Gris</v>
          </cell>
          <cell r="C627" t="str">
            <v>ml</v>
          </cell>
          <cell r="D627">
            <v>1.08</v>
          </cell>
          <cell r="E627">
            <v>21</v>
          </cell>
          <cell r="F627">
            <v>22.68</v>
          </cell>
        </row>
        <row r="628">
          <cell r="A628" t="str">
            <v>PZ01.223</v>
          </cell>
          <cell r="B628" t="str">
            <v>Zócalos Vibrazo Blanco</v>
          </cell>
          <cell r="C628" t="str">
            <v>ml</v>
          </cell>
          <cell r="D628">
            <v>1.08</v>
          </cell>
          <cell r="E628">
            <v>28</v>
          </cell>
          <cell r="F628">
            <v>30.24</v>
          </cell>
        </row>
        <row r="629">
          <cell r="A629" t="str">
            <v>PZ01.224</v>
          </cell>
          <cell r="B629" t="str">
            <v>Zócalos Vibrazo Verde</v>
          </cell>
          <cell r="C629" t="str">
            <v>ml</v>
          </cell>
          <cell r="D629">
            <v>1.08</v>
          </cell>
          <cell r="E629">
            <v>53</v>
          </cell>
          <cell r="F629">
            <v>57.24</v>
          </cell>
        </row>
        <row r="630">
          <cell r="A630" t="str">
            <v>PZ01.241</v>
          </cell>
          <cell r="B630" t="str">
            <v>Escalones de Vibrazo Rojo Rústico</v>
          </cell>
          <cell r="C630" t="str">
            <v>ml</v>
          </cell>
          <cell r="D630">
            <v>1.08</v>
          </cell>
          <cell r="E630">
            <v>321.11</v>
          </cell>
          <cell r="F630">
            <v>346.8</v>
          </cell>
        </row>
        <row r="631">
          <cell r="A631" t="str">
            <v>PZ01.242</v>
          </cell>
          <cell r="B631" t="str">
            <v>Acarreo Escalones de Vibrazo Rústico</v>
          </cell>
          <cell r="C631" t="str">
            <v>ml</v>
          </cell>
          <cell r="D631">
            <v>1.08</v>
          </cell>
          <cell r="E631">
            <v>5.71</v>
          </cell>
          <cell r="F631">
            <v>6.17</v>
          </cell>
        </row>
        <row r="632">
          <cell r="A632" t="str">
            <v>PZ01.243</v>
          </cell>
          <cell r="B632" t="str">
            <v>Escalones de Vibrazo Gris</v>
          </cell>
          <cell r="C632" t="str">
            <v>ml</v>
          </cell>
          <cell r="D632">
            <v>1.08</v>
          </cell>
          <cell r="E632">
            <v>195</v>
          </cell>
          <cell r="F632">
            <v>210.6</v>
          </cell>
        </row>
        <row r="633">
          <cell r="A633" t="str">
            <v>PZ01.244</v>
          </cell>
          <cell r="B633" t="str">
            <v>Escalones de Vibrazo Blanco</v>
          </cell>
          <cell r="C633" t="str">
            <v>ml</v>
          </cell>
          <cell r="D633">
            <v>1.08</v>
          </cell>
          <cell r="E633">
            <v>245</v>
          </cell>
          <cell r="F633">
            <v>264.60000000000002</v>
          </cell>
        </row>
        <row r="634">
          <cell r="A634" t="str">
            <v>PZ01.245</v>
          </cell>
          <cell r="B634" t="str">
            <v>Escalones de Vibrazo Verde</v>
          </cell>
          <cell r="C634" t="str">
            <v>ml</v>
          </cell>
          <cell r="D634">
            <v>1.08</v>
          </cell>
          <cell r="E634">
            <v>420</v>
          </cell>
          <cell r="F634">
            <v>453.6</v>
          </cell>
        </row>
        <row r="635">
          <cell r="A635" t="str">
            <v>PZ01.301</v>
          </cell>
          <cell r="B635" t="str">
            <v>Madera (Nogal y Maple) para Pisos</v>
          </cell>
          <cell r="C635" t="str">
            <v>p2</v>
          </cell>
          <cell r="D635">
            <v>1</v>
          </cell>
          <cell r="E635">
            <v>48</v>
          </cell>
          <cell r="F635">
            <v>48</v>
          </cell>
        </row>
        <row r="636">
          <cell r="A636" t="str">
            <v>PZ01.302</v>
          </cell>
          <cell r="B636" t="str">
            <v>Madera (Yatabuas) para Pisos</v>
          </cell>
          <cell r="C636" t="str">
            <v>p2</v>
          </cell>
          <cell r="D636">
            <v>1</v>
          </cell>
          <cell r="E636">
            <v>48</v>
          </cell>
          <cell r="F636">
            <v>48</v>
          </cell>
        </row>
        <row r="637">
          <cell r="A637" t="str">
            <v>PZ01.311</v>
          </cell>
          <cell r="B637" t="str">
            <v>Pisos Madera (Importados) - Costo Menor</v>
          </cell>
          <cell r="C637" t="str">
            <v>m2</v>
          </cell>
          <cell r="D637">
            <v>1.08</v>
          </cell>
          <cell r="E637">
            <v>645</v>
          </cell>
          <cell r="F637">
            <v>696.6</v>
          </cell>
        </row>
        <row r="638">
          <cell r="A638" t="str">
            <v>PZ01.312</v>
          </cell>
          <cell r="B638" t="str">
            <v>Pisos Madera (Importados) - Costo Medio</v>
          </cell>
          <cell r="C638" t="str">
            <v>m2</v>
          </cell>
          <cell r="D638">
            <v>1.08</v>
          </cell>
          <cell r="E638">
            <v>750</v>
          </cell>
          <cell r="F638">
            <v>810</v>
          </cell>
        </row>
        <row r="639">
          <cell r="A639" t="str">
            <v>PZ01.313</v>
          </cell>
          <cell r="B639" t="str">
            <v>Pisos Madera (Importados) - Costo Mayor</v>
          </cell>
          <cell r="C639" t="str">
            <v>m2</v>
          </cell>
          <cell r="D639">
            <v>1.08</v>
          </cell>
          <cell r="E639">
            <v>817</v>
          </cell>
          <cell r="F639">
            <v>882.36</v>
          </cell>
        </row>
        <row r="640">
          <cell r="A640" t="str">
            <v>PZ01.321</v>
          </cell>
          <cell r="B640" t="str">
            <v>Acarreo Pisos de Madera</v>
          </cell>
          <cell r="C640" t="str">
            <v>m2</v>
          </cell>
          <cell r="D640">
            <v>1</v>
          </cell>
          <cell r="E640">
            <v>11</v>
          </cell>
          <cell r="F640">
            <v>11</v>
          </cell>
        </row>
        <row r="641">
          <cell r="A641" t="str">
            <v>PZ01.361</v>
          </cell>
          <cell r="B641" t="str">
            <v>Colocación de Pisos de Madera (Importados)</v>
          </cell>
          <cell r="C641" t="str">
            <v>m2</v>
          </cell>
          <cell r="D641">
            <v>1</v>
          </cell>
          <cell r="E641">
            <v>80</v>
          </cell>
          <cell r="F641">
            <v>80</v>
          </cell>
        </row>
        <row r="642">
          <cell r="A642" t="str">
            <v>PZ02.</v>
          </cell>
          <cell r="B642" t="str">
            <v>Pulimento y Brillado Pisos</v>
          </cell>
          <cell r="D642" t="str">
            <v/>
          </cell>
          <cell r="F642" t="str">
            <v/>
          </cell>
        </row>
        <row r="643">
          <cell r="A643" t="str">
            <v>PZ02.001</v>
          </cell>
          <cell r="B643" t="str">
            <v>Pulimento Básico</v>
          </cell>
          <cell r="C643" t="str">
            <v>m2</v>
          </cell>
          <cell r="D643">
            <v>1.08</v>
          </cell>
          <cell r="E643">
            <v>45</v>
          </cell>
          <cell r="F643">
            <v>48.6</v>
          </cell>
        </row>
        <row r="644">
          <cell r="A644" t="str">
            <v>PZ02.004</v>
          </cell>
          <cell r="B644" t="str">
            <v>Cristalizado pisos (40 m2 mínimo)</v>
          </cell>
          <cell r="C644" t="str">
            <v>m2</v>
          </cell>
          <cell r="D644">
            <v>1.08</v>
          </cell>
          <cell r="E644">
            <v>24.5</v>
          </cell>
          <cell r="F644">
            <v>26.46</v>
          </cell>
        </row>
        <row r="645">
          <cell r="A645" t="str">
            <v>PZ02.006</v>
          </cell>
          <cell r="B645" t="str">
            <v>Pulimento y Cristalizado</v>
          </cell>
          <cell r="C645" t="str">
            <v>m2</v>
          </cell>
          <cell r="D645">
            <v>1.08</v>
          </cell>
          <cell r="E645">
            <v>69.5</v>
          </cell>
          <cell r="F645">
            <v>75.06</v>
          </cell>
        </row>
        <row r="646">
          <cell r="A646" t="str">
            <v>PZ02.007</v>
          </cell>
          <cell r="B646" t="str">
            <v>Pulimento de Escalón</v>
          </cell>
          <cell r="C646" t="str">
            <v>m</v>
          </cell>
          <cell r="D646">
            <v>1.08</v>
          </cell>
          <cell r="E646">
            <v>54</v>
          </cell>
          <cell r="F646">
            <v>58.32</v>
          </cell>
        </row>
        <row r="647">
          <cell r="A647" t="str">
            <v>PZ02.009</v>
          </cell>
          <cell r="B647" t="str">
            <v>Limpieza de Zócalos</v>
          </cell>
          <cell r="C647" t="str">
            <v>m</v>
          </cell>
          <cell r="D647">
            <v>1.08</v>
          </cell>
          <cell r="E647">
            <v>13.93</v>
          </cell>
          <cell r="F647">
            <v>15.04</v>
          </cell>
        </row>
        <row r="648">
          <cell r="A648" t="str">
            <v>SC</v>
          </cell>
          <cell r="B648" t="str">
            <v>SELLADORES, CURADORES Y ENDURECEDORES CONCRETO</v>
          </cell>
          <cell r="D648" t="str">
            <v/>
          </cell>
          <cell r="F648" t="str">
            <v/>
          </cell>
        </row>
        <row r="649">
          <cell r="A649" t="str">
            <v>SC01.001</v>
          </cell>
          <cell r="B649" t="str">
            <v>Proshield transparente (Sella y Cura) (5 gls)</v>
          </cell>
          <cell r="C649" t="str">
            <v>gl</v>
          </cell>
          <cell r="D649">
            <v>1</v>
          </cell>
          <cell r="E649">
            <v>221</v>
          </cell>
          <cell r="F649">
            <v>221</v>
          </cell>
        </row>
        <row r="650">
          <cell r="A650" t="str">
            <v>SC01.002</v>
          </cell>
          <cell r="B650" t="str">
            <v>Tripleseal transparente (Sella, cura y endurece) (5 gls)</v>
          </cell>
          <cell r="C650" t="str">
            <v>gl</v>
          </cell>
          <cell r="D650">
            <v>1</v>
          </cell>
          <cell r="E650">
            <v>341</v>
          </cell>
          <cell r="F650">
            <v>341</v>
          </cell>
        </row>
        <row r="651">
          <cell r="A651" t="str">
            <v>SC01.003</v>
          </cell>
          <cell r="B651" t="str">
            <v>Silicone Seal (Protector Hormigón Visto) (5 gls)</v>
          </cell>
          <cell r="C651" t="str">
            <v>gl</v>
          </cell>
          <cell r="D651">
            <v>1</v>
          </cell>
          <cell r="E651">
            <v>280</v>
          </cell>
          <cell r="F651">
            <v>280</v>
          </cell>
        </row>
        <row r="652">
          <cell r="A652" t="str">
            <v>SC01.004</v>
          </cell>
          <cell r="B652" t="str">
            <v>Proplate (Endurecedor metálico para pisos) (100 lb)</v>
          </cell>
          <cell r="C652" t="str">
            <v>lb</v>
          </cell>
          <cell r="D652">
            <v>1</v>
          </cell>
          <cell r="E652">
            <v>9.65</v>
          </cell>
          <cell r="F652">
            <v>9.65</v>
          </cell>
        </row>
        <row r="653">
          <cell r="A653" t="str">
            <v>VP</v>
          </cell>
          <cell r="B653" t="str">
            <v>VENTANAS Y PUERTAS ALUMINIO</v>
          </cell>
          <cell r="D653" t="str">
            <v/>
          </cell>
          <cell r="F653" t="str">
            <v/>
          </cell>
        </row>
        <row r="654">
          <cell r="A654" t="str">
            <v>VP01.001</v>
          </cell>
          <cell r="B654" t="str">
            <v>Ventana Salomónica, manig., aluminio natural, vidrio natural</v>
          </cell>
          <cell r="C654" t="str">
            <v>p2</v>
          </cell>
          <cell r="D654">
            <v>1</v>
          </cell>
          <cell r="E654">
            <v>72</v>
          </cell>
          <cell r="F654">
            <v>72</v>
          </cell>
        </row>
        <row r="655">
          <cell r="A655" t="str">
            <v>VP01.002</v>
          </cell>
          <cell r="B655" t="str">
            <v>Ventana Salomónica, manig., aluminio blanco</v>
          </cell>
          <cell r="C655" t="str">
            <v>p2</v>
          </cell>
          <cell r="D655">
            <v>1</v>
          </cell>
          <cell r="E655">
            <v>78</v>
          </cell>
          <cell r="F655">
            <v>78</v>
          </cell>
        </row>
        <row r="656">
          <cell r="A656" t="str">
            <v>VP01.003</v>
          </cell>
          <cell r="B656" t="str">
            <v>Ventana Salomónica, manig., aluminio natural, vidrio bronce</v>
          </cell>
          <cell r="C656" t="str">
            <v>p2</v>
          </cell>
          <cell r="D656">
            <v>1</v>
          </cell>
          <cell r="E656">
            <v>80</v>
          </cell>
          <cell r="F656">
            <v>80</v>
          </cell>
        </row>
        <row r="657">
          <cell r="A657" t="str">
            <v>VP01.004</v>
          </cell>
          <cell r="B657" t="str">
            <v>Ventana Salomónica, manig., aluminio bronce</v>
          </cell>
          <cell r="C657" t="str">
            <v>p2</v>
          </cell>
          <cell r="D657">
            <v>1</v>
          </cell>
          <cell r="E657">
            <v>79.5</v>
          </cell>
          <cell r="F657">
            <v>79.5</v>
          </cell>
        </row>
        <row r="658">
          <cell r="A658" t="str">
            <v>VP01.005</v>
          </cell>
          <cell r="B658" t="str">
            <v>Ventana Salomónica, manig., aluminio bronce, vidrio bronce</v>
          </cell>
          <cell r="C658" t="str">
            <v>p2</v>
          </cell>
          <cell r="D658">
            <v>1</v>
          </cell>
          <cell r="E658">
            <v>82</v>
          </cell>
          <cell r="F658">
            <v>82</v>
          </cell>
        </row>
        <row r="659">
          <cell r="A659" t="str">
            <v>VP01.006</v>
          </cell>
          <cell r="B659" t="str">
            <v>Ventana Salomónica, manig., aluminio bronce, vidrio natural</v>
          </cell>
          <cell r="C659" t="str">
            <v>p2</v>
          </cell>
          <cell r="D659">
            <v>1</v>
          </cell>
          <cell r="E659">
            <v>74</v>
          </cell>
          <cell r="F659">
            <v>74</v>
          </cell>
        </row>
        <row r="660">
          <cell r="A660" t="str">
            <v>VP01.007</v>
          </cell>
          <cell r="B660" t="str">
            <v>Ventana Salomónica, palanca., aluminio y vidrio claro</v>
          </cell>
          <cell r="C660" t="str">
            <v>p2</v>
          </cell>
          <cell r="D660">
            <v>1</v>
          </cell>
          <cell r="E660">
            <v>53</v>
          </cell>
          <cell r="F660">
            <v>53</v>
          </cell>
        </row>
        <row r="661">
          <cell r="A661" t="str">
            <v>VP01.008</v>
          </cell>
          <cell r="B661" t="str">
            <v>Ventana Salomónica, palanca, aluminio blanco</v>
          </cell>
          <cell r="C661" t="str">
            <v>p2</v>
          </cell>
          <cell r="D661">
            <v>1</v>
          </cell>
          <cell r="E661">
            <v>59</v>
          </cell>
          <cell r="F661">
            <v>59</v>
          </cell>
        </row>
        <row r="662">
          <cell r="A662" t="str">
            <v>VP01.009</v>
          </cell>
          <cell r="B662" t="str">
            <v>Ventana Salomónica, palanca, aluminio natural, vidrio bronce</v>
          </cell>
          <cell r="C662" t="str">
            <v>p2</v>
          </cell>
          <cell r="D662">
            <v>1</v>
          </cell>
          <cell r="E662">
            <v>61</v>
          </cell>
          <cell r="F662">
            <v>61</v>
          </cell>
        </row>
        <row r="663">
          <cell r="A663" t="str">
            <v>VP01.010</v>
          </cell>
          <cell r="B663" t="str">
            <v>Ventana Salomónica, palanca, aluminio bronce, vidrio natural</v>
          </cell>
          <cell r="C663" t="str">
            <v>p2</v>
          </cell>
          <cell r="D663">
            <v>1</v>
          </cell>
          <cell r="E663">
            <v>55</v>
          </cell>
          <cell r="F663">
            <v>55</v>
          </cell>
        </row>
        <row r="664">
          <cell r="A664" t="str">
            <v>VP01.011</v>
          </cell>
          <cell r="B664" t="str">
            <v>Ventana Salomónica, palanca, aluminio bronce</v>
          </cell>
          <cell r="C664" t="str">
            <v>p2</v>
          </cell>
          <cell r="D664">
            <v>1</v>
          </cell>
          <cell r="E664">
            <v>60.5</v>
          </cell>
          <cell r="F664">
            <v>60.5</v>
          </cell>
        </row>
        <row r="665">
          <cell r="A665" t="str">
            <v>VP01.012</v>
          </cell>
          <cell r="B665" t="str">
            <v>Ventana Salomónica, palanca, aluminio bronce, vidrio bronce</v>
          </cell>
          <cell r="C665" t="str">
            <v>p2</v>
          </cell>
          <cell r="D665">
            <v>1</v>
          </cell>
          <cell r="E665">
            <v>63</v>
          </cell>
          <cell r="F665">
            <v>63</v>
          </cell>
        </row>
        <row r="666">
          <cell r="A666" t="str">
            <v>VP01.013</v>
          </cell>
          <cell r="B666" t="str">
            <v>Ventana abisagrada aluminio anod., vidrio claro</v>
          </cell>
          <cell r="C666" t="str">
            <v>p2</v>
          </cell>
          <cell r="D666">
            <v>1</v>
          </cell>
          <cell r="E666">
            <v>308</v>
          </cell>
          <cell r="F666">
            <v>308</v>
          </cell>
        </row>
        <row r="667">
          <cell r="A667" t="str">
            <v>VP01.014</v>
          </cell>
          <cell r="B667" t="str">
            <v>Ventana abisagrada aluminio anod., vidrio bronce</v>
          </cell>
          <cell r="C667" t="str">
            <v>p2</v>
          </cell>
          <cell r="D667">
            <v>1</v>
          </cell>
          <cell r="E667">
            <v>312.2</v>
          </cell>
          <cell r="F667">
            <v>312.2</v>
          </cell>
        </row>
        <row r="668">
          <cell r="A668" t="str">
            <v>VP01.015</v>
          </cell>
          <cell r="B668" t="str">
            <v>Ventana abisagrada aluminio bronce, vidrio claro</v>
          </cell>
          <cell r="C668" t="str">
            <v>p2</v>
          </cell>
          <cell r="D668">
            <v>1</v>
          </cell>
          <cell r="E668">
            <v>329</v>
          </cell>
          <cell r="F668">
            <v>329</v>
          </cell>
        </row>
        <row r="669">
          <cell r="A669" t="str">
            <v>VP01.016</v>
          </cell>
          <cell r="B669" t="str">
            <v>Ventana abisagrada aluminio bronce, vidrio bronce</v>
          </cell>
          <cell r="C669" t="str">
            <v>p2</v>
          </cell>
          <cell r="D669">
            <v>1</v>
          </cell>
          <cell r="E669">
            <v>333.2</v>
          </cell>
          <cell r="F669">
            <v>333.2</v>
          </cell>
        </row>
        <row r="670">
          <cell r="A670" t="str">
            <v>VP01.017</v>
          </cell>
          <cell r="B670" t="str">
            <v>Ventana proyectada aluminio anod., vidrio claro</v>
          </cell>
          <cell r="C670" t="str">
            <v>p2</v>
          </cell>
          <cell r="D670">
            <v>1</v>
          </cell>
          <cell r="E670">
            <v>336</v>
          </cell>
          <cell r="F670">
            <v>336</v>
          </cell>
        </row>
        <row r="671">
          <cell r="A671" t="str">
            <v>VP01.018</v>
          </cell>
          <cell r="B671" t="str">
            <v>Ventana proyectada aluminio anod., vidrio bronce</v>
          </cell>
          <cell r="C671" t="str">
            <v>p2</v>
          </cell>
          <cell r="D671">
            <v>1</v>
          </cell>
          <cell r="E671">
            <v>340.2</v>
          </cell>
          <cell r="F671">
            <v>340.2</v>
          </cell>
        </row>
        <row r="672">
          <cell r="A672" t="str">
            <v>VP01.019</v>
          </cell>
          <cell r="B672" t="str">
            <v>Ventana proyectada aluminio bronce, vidrio claro</v>
          </cell>
          <cell r="C672" t="str">
            <v>p2</v>
          </cell>
          <cell r="D672">
            <v>1</v>
          </cell>
          <cell r="E672">
            <v>359.8</v>
          </cell>
          <cell r="F672">
            <v>359.8</v>
          </cell>
        </row>
        <row r="673">
          <cell r="A673" t="str">
            <v>VP01.020</v>
          </cell>
          <cell r="B673" t="str">
            <v>Ventana proyectada aluminio bronce, vidrio bronce</v>
          </cell>
          <cell r="C673" t="str">
            <v>p2</v>
          </cell>
          <cell r="D673">
            <v>1</v>
          </cell>
          <cell r="E673">
            <v>364</v>
          </cell>
          <cell r="F673">
            <v>364</v>
          </cell>
        </row>
        <row r="674">
          <cell r="A674" t="str">
            <v>VP01.021</v>
          </cell>
          <cell r="B674" t="str">
            <v>Ventana corrediza aluminio anod., vidrio claro</v>
          </cell>
          <cell r="C674" t="str">
            <v>p2</v>
          </cell>
          <cell r="D674">
            <v>1</v>
          </cell>
          <cell r="E674">
            <v>86.5</v>
          </cell>
          <cell r="F674">
            <v>86.5</v>
          </cell>
        </row>
        <row r="675">
          <cell r="A675" t="str">
            <v>VP01.022</v>
          </cell>
          <cell r="B675" t="str">
            <v>Ventana corrediza aluminio anod., vidrio bronce</v>
          </cell>
          <cell r="C675" t="str">
            <v>p2</v>
          </cell>
          <cell r="D675">
            <v>1</v>
          </cell>
          <cell r="E675">
            <v>90.5</v>
          </cell>
          <cell r="F675">
            <v>90.5</v>
          </cell>
        </row>
        <row r="676">
          <cell r="A676" t="str">
            <v>VP01.023</v>
          </cell>
          <cell r="B676" t="str">
            <v>Ventana corrediza aluminio bronce, vidrio claro</v>
          </cell>
          <cell r="C676" t="str">
            <v>p2</v>
          </cell>
          <cell r="D676">
            <v>1</v>
          </cell>
          <cell r="E676">
            <v>92.5</v>
          </cell>
          <cell r="F676">
            <v>92.5</v>
          </cell>
        </row>
        <row r="677">
          <cell r="A677" t="str">
            <v>VP01.024</v>
          </cell>
          <cell r="B677" t="str">
            <v>Ventana corrediza aluminio bronce, vidrio bronce</v>
          </cell>
          <cell r="C677" t="str">
            <v>p2</v>
          </cell>
          <cell r="D677">
            <v>1</v>
          </cell>
          <cell r="E677">
            <v>96.5</v>
          </cell>
          <cell r="F677">
            <v>96.5</v>
          </cell>
        </row>
        <row r="678">
          <cell r="A678" t="str">
            <v>VP02.001</v>
          </cell>
          <cell r="B678" t="str">
            <v>Puerta corrediza 7', aluminio anod.,vidrio claro</v>
          </cell>
          <cell r="C678" t="str">
            <v>p2</v>
          </cell>
          <cell r="D678">
            <v>1</v>
          </cell>
          <cell r="E678">
            <v>88</v>
          </cell>
          <cell r="F678">
            <v>88</v>
          </cell>
        </row>
        <row r="679">
          <cell r="A679" t="str">
            <v>VP02.002</v>
          </cell>
          <cell r="B679" t="str">
            <v>Puerta corrediza 7', aluminio anod.,vidrio bronce</v>
          </cell>
          <cell r="C679" t="str">
            <v>p2</v>
          </cell>
          <cell r="D679">
            <v>1</v>
          </cell>
          <cell r="E679">
            <v>92</v>
          </cell>
          <cell r="F679">
            <v>92</v>
          </cell>
        </row>
        <row r="680">
          <cell r="A680" t="str">
            <v>VP02.003</v>
          </cell>
          <cell r="B680" t="str">
            <v>Puerta corrediza 7', aluminio bronce,vidrio claro</v>
          </cell>
          <cell r="C680" t="str">
            <v>p2</v>
          </cell>
          <cell r="D680">
            <v>1</v>
          </cell>
          <cell r="E680">
            <v>94</v>
          </cell>
          <cell r="F680">
            <v>94</v>
          </cell>
        </row>
        <row r="681">
          <cell r="A681" t="str">
            <v>VP02.004</v>
          </cell>
          <cell r="B681" t="str">
            <v>Puerta corrediza 7', aluminio bronce,vidrio bronce</v>
          </cell>
          <cell r="C681" t="str">
            <v>p2</v>
          </cell>
          <cell r="D681">
            <v>1</v>
          </cell>
          <cell r="E681">
            <v>98</v>
          </cell>
          <cell r="F681">
            <v>98</v>
          </cell>
        </row>
        <row r="682">
          <cell r="A682" t="str">
            <v>VP02.005</v>
          </cell>
          <cell r="B682" t="str">
            <v>Puerta corrediza 8', aluminio anod.,vidrio claro</v>
          </cell>
          <cell r="C682" t="str">
            <v>p2</v>
          </cell>
          <cell r="D682">
            <v>1</v>
          </cell>
          <cell r="E682">
            <v>91</v>
          </cell>
          <cell r="F682">
            <v>91</v>
          </cell>
        </row>
        <row r="683">
          <cell r="A683" t="str">
            <v>VP02.006</v>
          </cell>
          <cell r="B683" t="str">
            <v>Puerta corrediza 8', aluminio anod.,vidrio bronce</v>
          </cell>
          <cell r="C683" t="str">
            <v>p2</v>
          </cell>
          <cell r="D683">
            <v>1</v>
          </cell>
          <cell r="E683">
            <v>95</v>
          </cell>
          <cell r="F683">
            <v>95</v>
          </cell>
        </row>
        <row r="684">
          <cell r="A684" t="str">
            <v>VP02.007</v>
          </cell>
          <cell r="B684" t="str">
            <v>Puerta corrediza 8', aluminio bronce,vidrio claro</v>
          </cell>
          <cell r="C684" t="str">
            <v>p2</v>
          </cell>
          <cell r="D684">
            <v>1</v>
          </cell>
          <cell r="E684">
            <v>97</v>
          </cell>
          <cell r="F684">
            <v>97</v>
          </cell>
        </row>
        <row r="685">
          <cell r="A685" t="str">
            <v>VP02.008</v>
          </cell>
          <cell r="B685" t="str">
            <v>Puerta corrediza 8', aluminio bronce,vidrio bronce</v>
          </cell>
          <cell r="C685" t="str">
            <v>p2</v>
          </cell>
          <cell r="D685">
            <v>1</v>
          </cell>
          <cell r="E685">
            <v>101</v>
          </cell>
          <cell r="F685">
            <v>101</v>
          </cell>
        </row>
        <row r="686">
          <cell r="A686" t="str">
            <v>VP02.009</v>
          </cell>
          <cell r="B686" t="str">
            <v>Puerta comerc. 1 hoja, 1 m., aluminio anod.,v. claro</v>
          </cell>
          <cell r="C686" t="str">
            <v>u</v>
          </cell>
          <cell r="D686">
            <v>1</v>
          </cell>
          <cell r="E686">
            <v>6200</v>
          </cell>
          <cell r="F686">
            <v>6200</v>
          </cell>
        </row>
        <row r="687">
          <cell r="A687" t="str">
            <v>VP02.010</v>
          </cell>
          <cell r="B687" t="str">
            <v>Puerta comerc. 1 hoja, 1 m., aluminio anod.,v. bronce</v>
          </cell>
          <cell r="C687" t="str">
            <v>u</v>
          </cell>
          <cell r="D687">
            <v>1</v>
          </cell>
          <cell r="E687">
            <v>6300</v>
          </cell>
          <cell r="F687">
            <v>6300</v>
          </cell>
        </row>
        <row r="688">
          <cell r="A688" t="str">
            <v>VP02.011</v>
          </cell>
          <cell r="B688" t="str">
            <v>Puerta comerc. 1 hoja, 1 m., aluminio bronce,v. claro</v>
          </cell>
          <cell r="C688" t="str">
            <v>u</v>
          </cell>
          <cell r="D688">
            <v>1</v>
          </cell>
          <cell r="E688">
            <v>6550</v>
          </cell>
          <cell r="F688">
            <v>6550</v>
          </cell>
        </row>
        <row r="689">
          <cell r="A689" t="str">
            <v>VP02.012</v>
          </cell>
          <cell r="B689" t="str">
            <v>Puerta comerc. 1 hoja, 1 m., aluminio bronce,v. bronce</v>
          </cell>
          <cell r="C689" t="str">
            <v>u</v>
          </cell>
          <cell r="D689">
            <v>1</v>
          </cell>
          <cell r="E689">
            <v>6650</v>
          </cell>
          <cell r="F689">
            <v>6650</v>
          </cell>
        </row>
        <row r="690">
          <cell r="A690" t="str">
            <v>VP02.013</v>
          </cell>
          <cell r="B690" t="str">
            <v>Puerta comerc. 1 hoja, 1 m., aluminio natural,v. claro</v>
          </cell>
          <cell r="C690" t="str">
            <v>u</v>
          </cell>
          <cell r="D690">
            <v>1</v>
          </cell>
          <cell r="E690">
            <v>5850</v>
          </cell>
          <cell r="F690">
            <v>5850</v>
          </cell>
        </row>
        <row r="691">
          <cell r="A691" t="str">
            <v>VP02.014</v>
          </cell>
          <cell r="B691" t="str">
            <v>Puerta comerc. 2 hojas, 2 m., aluminio anod.,v. claro</v>
          </cell>
          <cell r="C691" t="str">
            <v>u</v>
          </cell>
          <cell r="D691">
            <v>1</v>
          </cell>
          <cell r="E691">
            <v>10100</v>
          </cell>
          <cell r="F691">
            <v>10100</v>
          </cell>
        </row>
        <row r="692">
          <cell r="A692" t="str">
            <v>VP02.015</v>
          </cell>
          <cell r="B692" t="str">
            <v>Puerta comerc. 2 hojas, 2 m., aluminio anod.,v. bronce</v>
          </cell>
          <cell r="C692" t="str">
            <v>u</v>
          </cell>
          <cell r="D692">
            <v>1</v>
          </cell>
          <cell r="E692">
            <v>10300</v>
          </cell>
          <cell r="F692">
            <v>10300</v>
          </cell>
        </row>
        <row r="693">
          <cell r="A693" t="str">
            <v>VP02.016</v>
          </cell>
          <cell r="B693" t="str">
            <v>Puerta comerc. 2 hojas, 2 m., aluminio bronce,v. claro</v>
          </cell>
          <cell r="C693" t="str">
            <v>u</v>
          </cell>
          <cell r="D693">
            <v>1</v>
          </cell>
          <cell r="E693">
            <v>10600</v>
          </cell>
          <cell r="F693">
            <v>10600</v>
          </cell>
        </row>
        <row r="694">
          <cell r="A694" t="str">
            <v>VP02.017</v>
          </cell>
          <cell r="B694" t="str">
            <v>Puerta comerc. 2 hojas, 2 m., aluminio bronce,v. bronce</v>
          </cell>
          <cell r="C694" t="str">
            <v>u</v>
          </cell>
          <cell r="D694">
            <v>1</v>
          </cell>
          <cell r="E694">
            <v>10800</v>
          </cell>
          <cell r="F694">
            <v>10800</v>
          </cell>
        </row>
        <row r="695">
          <cell r="A695" t="str">
            <v>VP02.018</v>
          </cell>
          <cell r="B695" t="str">
            <v>Puerta comerc. 2 hojas, 2 m., aluminio natural,v. claro</v>
          </cell>
          <cell r="C695" t="str">
            <v>u</v>
          </cell>
          <cell r="D695">
            <v>1</v>
          </cell>
          <cell r="E695">
            <v>9650</v>
          </cell>
          <cell r="F695">
            <v>9650</v>
          </cell>
        </row>
        <row r="696">
          <cell r="A696" t="str">
            <v>VP03.001</v>
          </cell>
          <cell r="B696" t="str">
            <v>Celosías de vidrio natural</v>
          </cell>
          <cell r="C696" t="str">
            <v>u</v>
          </cell>
          <cell r="D696">
            <v>1</v>
          </cell>
          <cell r="E696">
            <v>27.5</v>
          </cell>
          <cell r="F696">
            <v>27.5</v>
          </cell>
        </row>
        <row r="697">
          <cell r="A697" t="str">
            <v>VP03.002</v>
          </cell>
          <cell r="B697" t="str">
            <v>Celosías de vidrio bronce</v>
          </cell>
          <cell r="C697" t="str">
            <v>u</v>
          </cell>
          <cell r="D697">
            <v>1</v>
          </cell>
          <cell r="E697">
            <v>34</v>
          </cell>
          <cell r="F697">
            <v>34</v>
          </cell>
        </row>
        <row r="698">
          <cell r="A698" t="str">
            <v>VP03.003</v>
          </cell>
          <cell r="B698" t="str">
            <v>Operador de manigueta color aluminio o bronce</v>
          </cell>
          <cell r="C698" t="str">
            <v>u</v>
          </cell>
          <cell r="D698">
            <v>1</v>
          </cell>
          <cell r="E698">
            <v>31</v>
          </cell>
          <cell r="F698">
            <v>31</v>
          </cell>
        </row>
        <row r="699">
          <cell r="A699" t="str">
            <v>VP03.004</v>
          </cell>
          <cell r="B699" t="str">
            <v>Operador de palanca aluminio natural</v>
          </cell>
          <cell r="C699" t="str">
            <v>u</v>
          </cell>
          <cell r="D699">
            <v>1</v>
          </cell>
          <cell r="E699">
            <v>16</v>
          </cell>
          <cell r="F699">
            <v>16</v>
          </cell>
        </row>
        <row r="700">
          <cell r="A700" t="str">
            <v>VP03.005</v>
          </cell>
          <cell r="B700" t="str">
            <v>Acarreo normal</v>
          </cell>
          <cell r="C700" t="str">
            <v>%</v>
          </cell>
          <cell r="D700">
            <v>1</v>
          </cell>
          <cell r="E700">
            <v>2</v>
          </cell>
          <cell r="F700">
            <v>2</v>
          </cell>
        </row>
        <row r="701">
          <cell r="A701" t="str">
            <v>VP03.006</v>
          </cell>
          <cell r="B701" t="str">
            <v>Acarreo mínimo</v>
          </cell>
          <cell r="C701" t="str">
            <v>vje</v>
          </cell>
          <cell r="D701">
            <v>1</v>
          </cell>
          <cell r="E701">
            <v>50</v>
          </cell>
          <cell r="F701">
            <v>50</v>
          </cell>
        </row>
        <row r="702">
          <cell r="A702" t="str">
            <v>VP03.007</v>
          </cell>
          <cell r="B702" t="str">
            <v>Instalación altura normal</v>
          </cell>
          <cell r="C702" t="str">
            <v>p2</v>
          </cell>
          <cell r="D702">
            <v>1</v>
          </cell>
          <cell r="E702">
            <v>2.5</v>
          </cell>
          <cell r="F702">
            <v>2.5</v>
          </cell>
        </row>
        <row r="703">
          <cell r="A703" t="str">
            <v>VP03.008</v>
          </cell>
          <cell r="B703" t="str">
            <v>Instalación altura mayor de lo normal, se requiere escalera o andamio</v>
          </cell>
          <cell r="C703" t="str">
            <v>p2</v>
          </cell>
          <cell r="D703">
            <v>1</v>
          </cell>
          <cell r="E703">
            <v>2.5</v>
          </cell>
          <cell r="F703">
            <v>2.5</v>
          </cell>
        </row>
        <row r="704">
          <cell r="A704" t="str">
            <v>VP03.009</v>
          </cell>
          <cell r="B704" t="str">
            <v>Rejas por ventanas diseño sencillo</v>
          </cell>
          <cell r="C704" t="str">
            <v>pc</v>
          </cell>
          <cell r="D704">
            <v>1</v>
          </cell>
          <cell r="E704">
            <v>45</v>
          </cell>
          <cell r="F704">
            <v>45</v>
          </cell>
        </row>
        <row r="705">
          <cell r="A705" t="str">
            <v>VP03.010</v>
          </cell>
          <cell r="B705" t="str">
            <v>Silicone en tubo</v>
          </cell>
          <cell r="C705" t="str">
            <v>u</v>
          </cell>
          <cell r="D705">
            <v>1</v>
          </cell>
          <cell r="E705">
            <v>53</v>
          </cell>
          <cell r="F705">
            <v>53</v>
          </cell>
        </row>
        <row r="706">
          <cell r="A706" t="str">
            <v>VP03.011</v>
          </cell>
          <cell r="B706" t="str">
            <v>Masilla blanca "Relly-on", tubo</v>
          </cell>
          <cell r="C706" t="str">
            <v>u</v>
          </cell>
          <cell r="D706">
            <v>1</v>
          </cell>
          <cell r="E706">
            <v>23</v>
          </cell>
          <cell r="F706">
            <v>23</v>
          </cell>
        </row>
        <row r="707">
          <cell r="A707" t="str">
            <v>YS</v>
          </cell>
          <cell r="B707" t="str">
            <v>YESO Y PLAFONES (TODO COSTO)</v>
          </cell>
          <cell r="D707" t="str">
            <v/>
          </cell>
          <cell r="F707" t="str">
            <v/>
          </cell>
        </row>
        <row r="708">
          <cell r="A708" t="str">
            <v>YS01.001</v>
          </cell>
          <cell r="B708" t="str">
            <v>Cornisa</v>
          </cell>
          <cell r="C708" t="str">
            <v>m</v>
          </cell>
          <cell r="D708">
            <v>1</v>
          </cell>
          <cell r="E708">
            <v>80</v>
          </cell>
          <cell r="F708">
            <v>80</v>
          </cell>
        </row>
        <row r="709">
          <cell r="A709" t="str">
            <v>YS02.001</v>
          </cell>
          <cell r="B709" t="str">
            <v>Plafón (directo sobre la losa vaciada)</v>
          </cell>
          <cell r="C709" t="str">
            <v>m2</v>
          </cell>
          <cell r="D709">
            <v>1</v>
          </cell>
          <cell r="E709">
            <v>80</v>
          </cell>
          <cell r="F709">
            <v>80</v>
          </cell>
        </row>
        <row r="710">
          <cell r="A710" t="str">
            <v>YS02.002</v>
          </cell>
          <cell r="B710" t="str">
            <v>Plafón en láminas</v>
          </cell>
          <cell r="C710" t="str">
            <v>m2</v>
          </cell>
          <cell r="D710">
            <v>1</v>
          </cell>
          <cell r="E710">
            <v>280</v>
          </cell>
          <cell r="F710">
            <v>280</v>
          </cell>
        </row>
        <row r="711">
          <cell r="A711" t="str">
            <v>YS02.003</v>
          </cell>
          <cell r="B711" t="str">
            <v>Plafón Sheet Rock - Instalado</v>
          </cell>
          <cell r="C711" t="str">
            <v>m2</v>
          </cell>
          <cell r="D711">
            <v>1.08</v>
          </cell>
          <cell r="E711">
            <v>450</v>
          </cell>
          <cell r="F711">
            <v>486</v>
          </cell>
        </row>
        <row r="712">
          <cell r="A712" t="str">
            <v>YS03.001</v>
          </cell>
          <cell r="B712" t="str">
            <v>Rosetas</v>
          </cell>
          <cell r="C712" t="str">
            <v>u</v>
          </cell>
          <cell r="D712">
            <v>1</v>
          </cell>
          <cell r="E712">
            <v>100</v>
          </cell>
          <cell r="F712">
            <v>100</v>
          </cell>
        </row>
        <row r="713">
          <cell r="A713" t="str">
            <v>YS02.002</v>
          </cell>
          <cell r="B713" t="str">
            <v>Plafón en láminas</v>
          </cell>
          <cell r="C713" t="str">
            <v>m2</v>
          </cell>
          <cell r="D713">
            <v>1</v>
          </cell>
          <cell r="E713">
            <v>280</v>
          </cell>
          <cell r="F713">
            <v>280</v>
          </cell>
        </row>
        <row r="714">
          <cell r="A714" t="str">
            <v>YS02.003</v>
          </cell>
          <cell r="B714" t="str">
            <v>Plafón Sheet Rock - Instalado</v>
          </cell>
          <cell r="C714" t="str">
            <v>m2</v>
          </cell>
          <cell r="D714">
            <v>1.08</v>
          </cell>
          <cell r="E714">
            <v>450</v>
          </cell>
          <cell r="F714">
            <v>486</v>
          </cell>
        </row>
        <row r="715">
          <cell r="A715" t="str">
            <v>YS03.001</v>
          </cell>
          <cell r="B715" t="str">
            <v>Rosetas</v>
          </cell>
          <cell r="C715" t="str">
            <v>u</v>
          </cell>
          <cell r="D715">
            <v>1</v>
          </cell>
          <cell r="E715">
            <v>100</v>
          </cell>
          <cell r="F715">
            <v>100</v>
          </cell>
        </row>
        <row r="716">
          <cell r="A716" t="str">
            <v>MO</v>
          </cell>
          <cell r="B716" t="str">
            <v xml:space="preserve">MANO DE OBRA </v>
          </cell>
          <cell r="D716" t="str">
            <v/>
          </cell>
          <cell r="F716" t="str">
            <v/>
          </cell>
        </row>
        <row r="717">
          <cell r="A717" t="str">
            <v>MO01-30.</v>
          </cell>
          <cell r="B717" t="str">
            <v>Albañileria</v>
          </cell>
          <cell r="D717" t="str">
            <v/>
          </cell>
          <cell r="F717" t="str">
            <v/>
          </cell>
        </row>
        <row r="718">
          <cell r="A718" t="str">
            <v>MO01.</v>
          </cell>
          <cell r="B718" t="str">
            <v>Colocacion de Bloques</v>
          </cell>
          <cell r="D718" t="str">
            <v/>
          </cell>
          <cell r="F718" t="str">
            <v/>
          </cell>
        </row>
        <row r="719">
          <cell r="A719" t="str">
            <v>MO01.001</v>
          </cell>
          <cell r="B719" t="str">
            <v>Colocación Bloques de 4"x8"x16"</v>
          </cell>
          <cell r="C719" t="str">
            <v>u</v>
          </cell>
          <cell r="D719">
            <v>1</v>
          </cell>
          <cell r="E719">
            <v>4.28</v>
          </cell>
          <cell r="F719">
            <v>4.28</v>
          </cell>
        </row>
        <row r="720">
          <cell r="A720" t="str">
            <v>MO01.002</v>
          </cell>
          <cell r="B720" t="str">
            <v>Colocación Bloques de 6"x8"x16"</v>
          </cell>
          <cell r="C720" t="str">
            <v>u</v>
          </cell>
          <cell r="D720">
            <v>1</v>
          </cell>
          <cell r="E720">
            <v>3.57</v>
          </cell>
          <cell r="F720">
            <v>3.57</v>
          </cell>
        </row>
        <row r="721">
          <cell r="A721" t="str">
            <v>MO01.004</v>
          </cell>
          <cell r="B721" t="str">
            <v>Colocación Bloques de 8"x8"x16"</v>
          </cell>
          <cell r="C721" t="str">
            <v>u</v>
          </cell>
          <cell r="D721">
            <v>1</v>
          </cell>
          <cell r="E721">
            <v>3.96</v>
          </cell>
          <cell r="F721">
            <v>3.96</v>
          </cell>
        </row>
        <row r="722">
          <cell r="A722" t="str">
            <v>MO01.008</v>
          </cell>
          <cell r="B722" t="str">
            <v>Colocación Bloques de Cristal</v>
          </cell>
          <cell r="C722" t="str">
            <v>u</v>
          </cell>
          <cell r="D722">
            <v>1</v>
          </cell>
          <cell r="E722">
            <v>21.75</v>
          </cell>
          <cell r="F722">
            <v>21.75</v>
          </cell>
        </row>
        <row r="723">
          <cell r="A723" t="str">
            <v>MO02.</v>
          </cell>
          <cell r="B723" t="str">
            <v>Empañetes, Terminación de Paredes y Plafones</v>
          </cell>
          <cell r="D723" t="str">
            <v/>
          </cell>
          <cell r="F723" t="str">
            <v/>
          </cell>
        </row>
        <row r="724">
          <cell r="A724" t="str">
            <v>MO02.001</v>
          </cell>
          <cell r="B724" t="str">
            <v>Fraguache con Escoba</v>
          </cell>
          <cell r="C724" t="str">
            <v>m2</v>
          </cell>
          <cell r="D724">
            <v>1</v>
          </cell>
          <cell r="E724">
            <v>4.13</v>
          </cell>
          <cell r="F724">
            <v>4.13</v>
          </cell>
        </row>
        <row r="725">
          <cell r="A725" t="str">
            <v>MO02.002</v>
          </cell>
          <cell r="B725" t="str">
            <v>Careteo con Llana</v>
          </cell>
          <cell r="C725" t="str">
            <v>m2</v>
          </cell>
          <cell r="D725">
            <v>1</v>
          </cell>
          <cell r="E725">
            <v>7</v>
          </cell>
          <cell r="F725">
            <v>7</v>
          </cell>
        </row>
        <row r="726">
          <cell r="A726" t="str">
            <v>MO02.010</v>
          </cell>
          <cell r="B726" t="str">
            <v>Empañete en Interior, en Paredes, Maestrado y a Plomo</v>
          </cell>
          <cell r="C726" t="str">
            <v>m2</v>
          </cell>
          <cell r="D726">
            <v>1</v>
          </cell>
          <cell r="E726">
            <v>19.11</v>
          </cell>
          <cell r="F726">
            <v>19.11</v>
          </cell>
        </row>
        <row r="727">
          <cell r="A727" t="str">
            <v>MO02.011</v>
          </cell>
          <cell r="B727" t="str">
            <v>Empañete Exterior, Maestrado y a Plomo (Sin Andamios)</v>
          </cell>
          <cell r="C727" t="str">
            <v>m2</v>
          </cell>
          <cell r="D727">
            <v>1</v>
          </cell>
          <cell r="E727">
            <v>34.549999999999997</v>
          </cell>
          <cell r="F727">
            <v>34.549999999999997</v>
          </cell>
        </row>
        <row r="728">
          <cell r="A728" t="str">
            <v>MO02.012</v>
          </cell>
          <cell r="B728" t="str">
            <v>Empañete en Techos y Vigas</v>
          </cell>
          <cell r="C728" t="str">
            <v>m2</v>
          </cell>
          <cell r="D728">
            <v>1</v>
          </cell>
          <cell r="E728">
            <v>38</v>
          </cell>
          <cell r="F728">
            <v>38</v>
          </cell>
        </row>
        <row r="729">
          <cell r="A729" t="str">
            <v>MO02.013</v>
          </cell>
          <cell r="B729" t="str">
            <v>Empañete en Columnas Aisladas desde 20 cms. de Ancho en Adelate</v>
          </cell>
          <cell r="C729" t="str">
            <v>m2</v>
          </cell>
          <cell r="D729">
            <v>1</v>
          </cell>
          <cell r="E729">
            <v>38.29</v>
          </cell>
          <cell r="F729">
            <v>38.29</v>
          </cell>
        </row>
        <row r="730">
          <cell r="A730" t="str">
            <v>MO02.014</v>
          </cell>
          <cell r="B730" t="str">
            <v>Empañete en Techos, Maestrado y a nivel, 2 cms. minimo</v>
          </cell>
          <cell r="C730" t="str">
            <v>m2</v>
          </cell>
          <cell r="D730">
            <v>1</v>
          </cell>
          <cell r="E730">
            <v>53.42</v>
          </cell>
          <cell r="F730">
            <v>53.42</v>
          </cell>
        </row>
        <row r="731">
          <cell r="A731" t="str">
            <v>MO02.024</v>
          </cell>
          <cell r="B731" t="str">
            <v>Cantos en Vigas, Columnas, Antepechos y Mochetas</v>
          </cell>
          <cell r="C731" t="str">
            <v>m</v>
          </cell>
          <cell r="D731">
            <v>1</v>
          </cell>
          <cell r="E731">
            <v>12.83</v>
          </cell>
          <cell r="F731">
            <v>12.83</v>
          </cell>
        </row>
        <row r="732">
          <cell r="A732" t="str">
            <v>MO02.026</v>
          </cell>
          <cell r="B732" t="str">
            <v>Goteros Colgantes</v>
          </cell>
          <cell r="C732" t="str">
            <v>m</v>
          </cell>
          <cell r="D732">
            <v>1</v>
          </cell>
          <cell r="E732">
            <v>29.62</v>
          </cell>
          <cell r="F732">
            <v>29.62</v>
          </cell>
        </row>
        <row r="733">
          <cell r="A733" t="str">
            <v>MO03.</v>
          </cell>
          <cell r="B733" t="str">
            <v>Terminacion de Techos e Impermeabilización</v>
          </cell>
          <cell r="D733" t="str">
            <v/>
          </cell>
          <cell r="F733" t="str">
            <v/>
          </cell>
        </row>
        <row r="734">
          <cell r="A734" t="str">
            <v>MO03.001</v>
          </cell>
          <cell r="B734" t="str">
            <v>Zabaleta en Techos</v>
          </cell>
          <cell r="C734" t="str">
            <v>m</v>
          </cell>
          <cell r="D734">
            <v>1</v>
          </cell>
          <cell r="E734">
            <v>13.33</v>
          </cell>
          <cell r="F734">
            <v>13.33</v>
          </cell>
        </row>
        <row r="735">
          <cell r="A735" t="str">
            <v>MO03.003</v>
          </cell>
          <cell r="B735" t="str">
            <v>Fino Techo Horizontal, sin Incluir Subida de Materiales</v>
          </cell>
          <cell r="C735" t="str">
            <v>m2</v>
          </cell>
          <cell r="D735">
            <v>1</v>
          </cell>
          <cell r="E735">
            <v>25</v>
          </cell>
          <cell r="F735">
            <v>25</v>
          </cell>
        </row>
        <row r="736">
          <cell r="A736" t="str">
            <v>MO03.004</v>
          </cell>
          <cell r="B736" t="str">
            <v>Fino Techo Inclinado, sin Incluir Subida de Materiales</v>
          </cell>
          <cell r="C736" t="str">
            <v>m2</v>
          </cell>
          <cell r="D736">
            <v>1</v>
          </cell>
          <cell r="E736">
            <v>15.38</v>
          </cell>
          <cell r="F736">
            <v>15.38</v>
          </cell>
        </row>
        <row r="737">
          <cell r="A737" t="str">
            <v>MO03.005</v>
          </cell>
          <cell r="B737" t="str">
            <v>Fino Techo Tipo Bermuda, Cantos, sin Incluir Subida de Materiales</v>
          </cell>
          <cell r="C737" t="str">
            <v>m2</v>
          </cell>
          <cell r="D737">
            <v>1</v>
          </cell>
          <cell r="E737">
            <v>58.46</v>
          </cell>
          <cell r="F737">
            <v>58.46</v>
          </cell>
        </row>
        <row r="738">
          <cell r="A738" t="str">
            <v>MO04.</v>
          </cell>
          <cell r="B738" t="str">
            <v>Construcción  de Pisos y Colocación de Zocalos</v>
          </cell>
          <cell r="D738" t="str">
            <v/>
          </cell>
          <cell r="F738" t="str">
            <v/>
          </cell>
        </row>
        <row r="739">
          <cell r="A739" t="str">
            <v>MO04.004</v>
          </cell>
          <cell r="B739" t="str">
            <v>Piso horm.  frotado con espesor de 10 cms</v>
          </cell>
          <cell r="C739" t="str">
            <v>m2</v>
          </cell>
          <cell r="D739">
            <v>1</v>
          </cell>
          <cell r="E739">
            <v>27.5</v>
          </cell>
          <cell r="F739">
            <v>27.5</v>
          </cell>
        </row>
        <row r="740">
          <cell r="A740" t="str">
            <v>MO04.006</v>
          </cell>
          <cell r="B740" t="str">
            <v>Piso horm.  pulido marcado a violín, con espesor de 10 cms</v>
          </cell>
          <cell r="C740" t="str">
            <v>m2</v>
          </cell>
          <cell r="D740">
            <v>1</v>
          </cell>
          <cell r="E740">
            <v>38.82</v>
          </cell>
          <cell r="F740">
            <v>38.82</v>
          </cell>
        </row>
        <row r="741">
          <cell r="A741" t="str">
            <v>MO04.014</v>
          </cell>
          <cell r="B741" t="str">
            <v>Colcoc. Piso mosaico de granito 30x30 cms</v>
          </cell>
          <cell r="C741" t="str">
            <v>m2</v>
          </cell>
          <cell r="D741">
            <v>1</v>
          </cell>
          <cell r="E741">
            <v>45</v>
          </cell>
          <cell r="F741">
            <v>45</v>
          </cell>
        </row>
        <row r="742">
          <cell r="A742" t="str">
            <v>MO04.020</v>
          </cell>
          <cell r="B742" t="str">
            <v>Coloc. Vibrazo 30x30 cms</v>
          </cell>
          <cell r="C742" t="str">
            <v>m2</v>
          </cell>
          <cell r="D742">
            <v>1</v>
          </cell>
          <cell r="E742">
            <v>45</v>
          </cell>
          <cell r="F742">
            <v>45</v>
          </cell>
        </row>
        <row r="743">
          <cell r="A743" t="str">
            <v>MO04.023</v>
          </cell>
          <cell r="B743" t="str">
            <v>Coloc. Pisos de Madera</v>
          </cell>
          <cell r="C743" t="str">
            <v>m2</v>
          </cell>
          <cell r="D743">
            <v>1</v>
          </cell>
          <cell r="E743">
            <v>73.13</v>
          </cell>
          <cell r="F743">
            <v>73.13</v>
          </cell>
        </row>
        <row r="744">
          <cell r="A744" t="str">
            <v>MO04.027</v>
          </cell>
          <cell r="B744" t="str">
            <v>Piso de Losetas Cerámica Importada 15x15 -20x20 cms, más Base y Nivel</v>
          </cell>
          <cell r="C744" t="str">
            <v>m2</v>
          </cell>
          <cell r="D744">
            <v>1</v>
          </cell>
          <cell r="E744">
            <v>91.58</v>
          </cell>
          <cell r="F744">
            <v>91.58</v>
          </cell>
        </row>
        <row r="745">
          <cell r="A745" t="str">
            <v>MO04.028</v>
          </cell>
          <cell r="B745" t="str">
            <v>Piso de Losetas Cerámica Criolla 15x15 -20x20 cms, sin Base y Nivel</v>
          </cell>
          <cell r="C745" t="str">
            <v>m2</v>
          </cell>
          <cell r="D745">
            <v>1</v>
          </cell>
          <cell r="E745">
            <v>72.5</v>
          </cell>
          <cell r="F745">
            <v>72.5</v>
          </cell>
        </row>
        <row r="746">
          <cell r="A746" t="str">
            <v>MO04.029</v>
          </cell>
          <cell r="B746" t="str">
            <v>Piso de Losetas Cerámica Criolla 15x15 -20x20 cms, más Base y Nivel</v>
          </cell>
          <cell r="C746" t="str">
            <v>m2</v>
          </cell>
          <cell r="D746">
            <v>1</v>
          </cell>
          <cell r="E746">
            <v>87</v>
          </cell>
          <cell r="F746">
            <v>87</v>
          </cell>
        </row>
        <row r="747">
          <cell r="A747" t="str">
            <v>MO04.036</v>
          </cell>
          <cell r="B747" t="str">
            <v>Colocación de Zócalos Corrientes</v>
          </cell>
          <cell r="C747" t="str">
            <v>m</v>
          </cell>
          <cell r="D747">
            <v>1</v>
          </cell>
          <cell r="E747">
            <v>19.77</v>
          </cell>
          <cell r="F747">
            <v>19.77</v>
          </cell>
        </row>
        <row r="748">
          <cell r="A748" t="str">
            <v>MO04.037</v>
          </cell>
          <cell r="B748" t="str">
            <v>Colocación de Zócalos Corrientes para Escaleras</v>
          </cell>
          <cell r="C748" t="str">
            <v>m</v>
          </cell>
          <cell r="D748">
            <v>1</v>
          </cell>
          <cell r="E748">
            <v>33.46</v>
          </cell>
          <cell r="F748">
            <v>33.46</v>
          </cell>
        </row>
        <row r="749">
          <cell r="A749" t="str">
            <v>MO04.042</v>
          </cell>
          <cell r="B749" t="str">
            <v>Quicios y Entre Puertas</v>
          </cell>
          <cell r="C749" t="str">
            <v>m</v>
          </cell>
          <cell r="D749">
            <v>1</v>
          </cell>
          <cell r="E749">
            <v>32.83</v>
          </cell>
          <cell r="F749">
            <v>32.83</v>
          </cell>
        </row>
        <row r="750">
          <cell r="A750" t="str">
            <v>MO05.</v>
          </cell>
          <cell r="B750" t="str">
            <v>Escalones</v>
          </cell>
        </row>
        <row r="751">
          <cell r="A751" t="str">
            <v>MO05.001</v>
          </cell>
          <cell r="B751" t="str">
            <v>Confección de Escalones Revestidos de Mezcla</v>
          </cell>
          <cell r="C751" t="str">
            <v>m</v>
          </cell>
          <cell r="D751">
            <v>1</v>
          </cell>
          <cell r="E751">
            <v>48.13</v>
          </cell>
          <cell r="F751">
            <v>48.13</v>
          </cell>
        </row>
        <row r="752">
          <cell r="A752" t="str">
            <v>MO05.002</v>
          </cell>
          <cell r="B752" t="str">
            <v>Terminación de Escalones de Cemento</v>
          </cell>
          <cell r="C752" t="str">
            <v>m</v>
          </cell>
          <cell r="D752">
            <v>1</v>
          </cell>
          <cell r="E752">
            <v>28.52</v>
          </cell>
          <cell r="F752">
            <v>28.52</v>
          </cell>
        </row>
        <row r="753">
          <cell r="A753" t="str">
            <v>MO05.003</v>
          </cell>
          <cell r="B753" t="str">
            <v>Montura Escalones en Escaleras (Huellas y Contra Huellas)</v>
          </cell>
          <cell r="C753" t="str">
            <v>m</v>
          </cell>
          <cell r="D753">
            <v>1</v>
          </cell>
          <cell r="E753">
            <v>54.38</v>
          </cell>
          <cell r="F753">
            <v>54.38</v>
          </cell>
        </row>
        <row r="754">
          <cell r="A754" t="str">
            <v>MO05.004</v>
          </cell>
          <cell r="B754" t="str">
            <v>Revestimiento Escalones en mosaicos</v>
          </cell>
          <cell r="C754" t="str">
            <v>m</v>
          </cell>
          <cell r="D754">
            <v>1</v>
          </cell>
          <cell r="E754">
            <v>45.79</v>
          </cell>
          <cell r="F754">
            <v>45.79</v>
          </cell>
        </row>
        <row r="755">
          <cell r="A755" t="str">
            <v>MO05.005</v>
          </cell>
          <cell r="B755" t="str">
            <v>Montura de escalones en accesos de granito</v>
          </cell>
          <cell r="C755" t="str">
            <v>m</v>
          </cell>
          <cell r="D755">
            <v>1</v>
          </cell>
          <cell r="E755">
            <v>62.14</v>
          </cell>
          <cell r="F755">
            <v>62.14</v>
          </cell>
        </row>
        <row r="756">
          <cell r="A756" t="str">
            <v>MO05.006</v>
          </cell>
          <cell r="B756" t="str">
            <v>Escalones revestido cerámica criolla, incluyendo huella y c. h. y vuelo</v>
          </cell>
          <cell r="C756" t="str">
            <v>m</v>
          </cell>
          <cell r="D756">
            <v>1</v>
          </cell>
          <cell r="E756">
            <v>88.78</v>
          </cell>
          <cell r="F756">
            <v>88.78</v>
          </cell>
        </row>
        <row r="757">
          <cell r="A757" t="str">
            <v>MO05.007</v>
          </cell>
          <cell r="B757" t="str">
            <v>Escalones revestido cerámica importada, incluyendo huella y c. h. y vuelo</v>
          </cell>
          <cell r="C757" t="str">
            <v>m</v>
          </cell>
          <cell r="D757">
            <v>1</v>
          </cell>
          <cell r="E757">
            <v>108.75</v>
          </cell>
          <cell r="F757">
            <v>108.75</v>
          </cell>
        </row>
        <row r="758">
          <cell r="A758" t="str">
            <v>MO05.008</v>
          </cell>
          <cell r="B758" t="str">
            <v>Confección escalones y revestimiento de ladrillos</v>
          </cell>
          <cell r="C758" t="str">
            <v>m</v>
          </cell>
          <cell r="D758">
            <v>1</v>
          </cell>
          <cell r="E758">
            <v>111.54</v>
          </cell>
          <cell r="F758">
            <v>111.54</v>
          </cell>
        </row>
        <row r="759">
          <cell r="A759" t="str">
            <v>MO05.009</v>
          </cell>
          <cell r="B759" t="str">
            <v>Revestimiento de escalones en ladrillos</v>
          </cell>
          <cell r="C759" t="str">
            <v>m</v>
          </cell>
          <cell r="D759">
            <v>1</v>
          </cell>
          <cell r="E759">
            <v>91.58</v>
          </cell>
          <cell r="F759">
            <v>91.58</v>
          </cell>
        </row>
        <row r="760">
          <cell r="A760" t="str">
            <v>MO06.</v>
          </cell>
          <cell r="B760" t="str">
            <v>Revestimiento de Paredes de Baños</v>
          </cell>
          <cell r="D760" t="str">
            <v/>
          </cell>
          <cell r="F760" t="str">
            <v/>
          </cell>
        </row>
        <row r="761">
          <cell r="A761" t="str">
            <v>MO06.007</v>
          </cell>
          <cell r="B761" t="str">
            <v>Bañera revestida de azulejos, altura 30 cms, hasta 1.50 m. de largo</v>
          </cell>
          <cell r="C761" t="str">
            <v>u</v>
          </cell>
          <cell r="D761">
            <v>1</v>
          </cell>
          <cell r="E761">
            <v>580</v>
          </cell>
          <cell r="F761">
            <v>580</v>
          </cell>
        </row>
        <row r="762">
          <cell r="A762" t="str">
            <v>MO06.008</v>
          </cell>
          <cell r="B762" t="str">
            <v>Bañera revestida de azulejos, altura 30 cms, 1.50 - 1.80 m de largo</v>
          </cell>
          <cell r="C762" t="str">
            <v>u</v>
          </cell>
          <cell r="D762">
            <v>1</v>
          </cell>
          <cell r="E762">
            <v>669.23</v>
          </cell>
          <cell r="F762">
            <v>669.23</v>
          </cell>
        </row>
        <row r="763">
          <cell r="A763" t="str">
            <v>MO06.014</v>
          </cell>
          <cell r="B763" t="str">
            <v>Mochetas de cerámica importada</v>
          </cell>
          <cell r="C763" t="str">
            <v>m</v>
          </cell>
          <cell r="D763">
            <v>1</v>
          </cell>
          <cell r="E763">
            <v>66.92</v>
          </cell>
          <cell r="F763">
            <v>66.92</v>
          </cell>
        </row>
        <row r="764">
          <cell r="A764" t="str">
            <v>MO06.015</v>
          </cell>
          <cell r="B764" t="str">
            <v>Coloc en paredes de losetas de cerámica criolla de 15x15 - 20x20 cms</v>
          </cell>
          <cell r="C764" t="str">
            <v>m</v>
          </cell>
          <cell r="D764">
            <v>1</v>
          </cell>
          <cell r="E764">
            <v>82.86</v>
          </cell>
          <cell r="F764">
            <v>82.86</v>
          </cell>
        </row>
        <row r="765">
          <cell r="A765" t="str">
            <v>MO06.016</v>
          </cell>
          <cell r="B765" t="str">
            <v>Coloc en paredes de losetas de cerámica importada de 15x15 - 20x20 cms</v>
          </cell>
          <cell r="C765" t="str">
            <v>m2</v>
          </cell>
          <cell r="D765">
            <v>1</v>
          </cell>
          <cell r="E765">
            <v>91.58</v>
          </cell>
          <cell r="F765">
            <v>91.58</v>
          </cell>
        </row>
        <row r="766">
          <cell r="A766" t="str">
            <v>MO06.019</v>
          </cell>
          <cell r="B766" t="str">
            <v>Hechura de base para baño</v>
          </cell>
          <cell r="C766" t="str">
            <v>u</v>
          </cell>
          <cell r="D766">
            <v>1</v>
          </cell>
          <cell r="E766">
            <v>72.5</v>
          </cell>
          <cell r="F766">
            <v>72.5</v>
          </cell>
        </row>
        <row r="767">
          <cell r="A767" t="str">
            <v>MO06.020</v>
          </cell>
          <cell r="B767" t="str">
            <v>Hechura de meseta de baño</v>
          </cell>
          <cell r="C767" t="str">
            <v>u</v>
          </cell>
          <cell r="D767">
            <v>1</v>
          </cell>
          <cell r="E767">
            <v>189.13</v>
          </cell>
          <cell r="F767">
            <v>189.13</v>
          </cell>
        </row>
        <row r="768">
          <cell r="A768" t="str">
            <v>MO06.025</v>
          </cell>
          <cell r="B768" t="str">
            <v>Preparación superficie para colocar pisos</v>
          </cell>
          <cell r="C768" t="str">
            <v>m2</v>
          </cell>
          <cell r="D768">
            <v>1</v>
          </cell>
          <cell r="E768">
            <v>9.89</v>
          </cell>
          <cell r="F768">
            <v>9.89</v>
          </cell>
        </row>
        <row r="769">
          <cell r="A769" t="str">
            <v>MO07.</v>
          </cell>
          <cell r="B769" t="str">
            <v>Instalación Accesorios de Baños</v>
          </cell>
          <cell r="D769" t="str">
            <v/>
          </cell>
          <cell r="F769" t="str">
            <v/>
          </cell>
        </row>
        <row r="770">
          <cell r="A770" t="str">
            <v>MO07.004</v>
          </cell>
          <cell r="B770" t="str">
            <v>Montura de botiquin de lujo, empotrado</v>
          </cell>
          <cell r="C770" t="str">
            <v>u</v>
          </cell>
          <cell r="D770">
            <v>1</v>
          </cell>
          <cell r="E770">
            <v>435</v>
          </cell>
          <cell r="F770">
            <v>435</v>
          </cell>
        </row>
        <row r="771">
          <cell r="A771" t="str">
            <v>MO07.005</v>
          </cell>
          <cell r="B771" t="str">
            <v>Montura de accesorios empotrados</v>
          </cell>
          <cell r="C771" t="str">
            <v>u</v>
          </cell>
          <cell r="D771">
            <v>1</v>
          </cell>
          <cell r="E771">
            <v>62.14</v>
          </cell>
          <cell r="F771">
            <v>62.14</v>
          </cell>
        </row>
        <row r="772">
          <cell r="A772" t="str">
            <v>MO07.006</v>
          </cell>
          <cell r="B772" t="str">
            <v>Montura de accesorios atornillados</v>
          </cell>
          <cell r="C772" t="str">
            <v>u</v>
          </cell>
          <cell r="D772">
            <v>1</v>
          </cell>
          <cell r="E772">
            <v>43.5</v>
          </cell>
          <cell r="F772">
            <v>43.5</v>
          </cell>
        </row>
        <row r="773">
          <cell r="A773" t="str">
            <v>MO07.007</v>
          </cell>
          <cell r="B773" t="str">
            <v>Montura de papelera porta servilletas</v>
          </cell>
          <cell r="C773" t="str">
            <v>u</v>
          </cell>
          <cell r="D773">
            <v>1</v>
          </cell>
          <cell r="E773">
            <v>43.5</v>
          </cell>
          <cell r="F773">
            <v>43.5</v>
          </cell>
        </row>
        <row r="774">
          <cell r="A774" t="str">
            <v>MO07.008</v>
          </cell>
          <cell r="B774" t="str">
            <v>Montura de repisas corrientes para baños</v>
          </cell>
          <cell r="C774" t="str">
            <v>u</v>
          </cell>
          <cell r="D774">
            <v>1</v>
          </cell>
          <cell r="E774">
            <v>72.5</v>
          </cell>
          <cell r="F774">
            <v>72.5</v>
          </cell>
        </row>
        <row r="775">
          <cell r="A775" t="str">
            <v>MO10.</v>
          </cell>
          <cell r="B775" t="str">
            <v>Trabajos en marmol</v>
          </cell>
          <cell r="D775" t="str">
            <v/>
          </cell>
          <cell r="F775" t="str">
            <v/>
          </cell>
        </row>
        <row r="776">
          <cell r="A776" t="str">
            <v>MO10.001</v>
          </cell>
          <cell r="B776" t="str">
            <v>Colocació Pisos de mármol</v>
          </cell>
          <cell r="C776" t="str">
            <v>m2</v>
          </cell>
          <cell r="D776">
            <v>1</v>
          </cell>
          <cell r="E776">
            <v>118.42</v>
          </cell>
          <cell r="F776">
            <v>118.42</v>
          </cell>
        </row>
        <row r="777">
          <cell r="A777" t="str">
            <v>MO13.</v>
          </cell>
          <cell r="B777" t="str">
            <v>Lavaderos, Vertederos, Desagues, Registros y Trampas de Grasas</v>
          </cell>
          <cell r="D777" t="str">
            <v/>
          </cell>
          <cell r="F777" t="str">
            <v/>
          </cell>
        </row>
        <row r="778">
          <cell r="A778" t="str">
            <v>MO13.007</v>
          </cell>
          <cell r="B778" t="str">
            <v>Confección de registro de más  de 60 x 60 cms (medida interior)</v>
          </cell>
          <cell r="C778" t="str">
            <v>u</v>
          </cell>
          <cell r="D778">
            <v>1</v>
          </cell>
          <cell r="E778">
            <v>308</v>
          </cell>
          <cell r="F778">
            <v>308</v>
          </cell>
        </row>
        <row r="779">
          <cell r="A779" t="str">
            <v>MO13.008</v>
          </cell>
          <cell r="B779" t="str">
            <v>Confección de trampa de grasa</v>
          </cell>
          <cell r="C779" t="str">
            <v>u</v>
          </cell>
          <cell r="D779">
            <v>1</v>
          </cell>
          <cell r="E779">
            <v>510</v>
          </cell>
          <cell r="F779">
            <v>510</v>
          </cell>
        </row>
        <row r="780">
          <cell r="A780" t="str">
            <v>MO14.</v>
          </cell>
          <cell r="B780" t="str">
            <v>Labores Varias</v>
          </cell>
          <cell r="D780" t="str">
            <v/>
          </cell>
          <cell r="F780" t="str">
            <v/>
          </cell>
        </row>
        <row r="781">
          <cell r="A781" t="str">
            <v>MO14.006</v>
          </cell>
          <cell r="B781" t="str">
            <v>Llenar huecos de bloques, bastones a 0.60m.</v>
          </cell>
          <cell r="C781" t="str">
            <v>u</v>
          </cell>
          <cell r="D781">
            <v>1</v>
          </cell>
          <cell r="E781">
            <v>0.49</v>
          </cell>
          <cell r="F781">
            <v>0.49</v>
          </cell>
        </row>
        <row r="782">
          <cell r="A782" t="str">
            <v>MO14.010</v>
          </cell>
          <cell r="B782" t="str">
            <v>Corte y amarre de varillas en bloques, bastones a 0.60 m.</v>
          </cell>
          <cell r="C782" t="str">
            <v>u</v>
          </cell>
          <cell r="D782">
            <v>1</v>
          </cell>
          <cell r="E782">
            <v>0.25</v>
          </cell>
          <cell r="F782">
            <v>0.25</v>
          </cell>
        </row>
        <row r="783">
          <cell r="A783" t="str">
            <v>MO15.</v>
          </cell>
          <cell r="B783" t="str">
            <v>Subir Materiales por Planta</v>
          </cell>
          <cell r="D783" t="str">
            <v/>
          </cell>
          <cell r="F783" t="str">
            <v/>
          </cell>
        </row>
        <row r="784">
          <cell r="A784" t="str">
            <v>MO15.001</v>
          </cell>
          <cell r="B784" t="str">
            <v>Subir ARENA por meseta un nivel</v>
          </cell>
          <cell r="C784" t="str">
            <v>m3</v>
          </cell>
          <cell r="D784">
            <v>1</v>
          </cell>
          <cell r="E784">
            <v>25.31</v>
          </cell>
          <cell r="F784">
            <v>25.31</v>
          </cell>
        </row>
        <row r="785">
          <cell r="A785" t="str">
            <v>MO15.002</v>
          </cell>
          <cell r="B785" t="str">
            <v>Subir ARENA por polea al 2do. nivel</v>
          </cell>
          <cell r="C785" t="str">
            <v>m3</v>
          </cell>
          <cell r="D785">
            <v>1</v>
          </cell>
          <cell r="E785">
            <v>40.5</v>
          </cell>
          <cell r="F785">
            <v>40.5</v>
          </cell>
        </row>
        <row r="786">
          <cell r="A786" t="str">
            <v>MO15.003</v>
          </cell>
          <cell r="B786" t="str">
            <v>Subir ARENA por polea al 3er. nivel</v>
          </cell>
          <cell r="C786" t="str">
            <v>m3</v>
          </cell>
          <cell r="D786">
            <v>1</v>
          </cell>
          <cell r="E786">
            <v>57.86</v>
          </cell>
          <cell r="F786">
            <v>57.86</v>
          </cell>
        </row>
        <row r="787">
          <cell r="A787" t="str">
            <v>MO15.004</v>
          </cell>
          <cell r="B787" t="str">
            <v>Subir ARENA por polea al 4to. nivel</v>
          </cell>
          <cell r="C787" t="str">
            <v>m3</v>
          </cell>
          <cell r="D787">
            <v>1</v>
          </cell>
          <cell r="E787">
            <v>81</v>
          </cell>
          <cell r="F787">
            <v>81</v>
          </cell>
        </row>
        <row r="788">
          <cell r="A788" t="str">
            <v>MO15.007</v>
          </cell>
          <cell r="B788" t="str">
            <v>Subir GRAVA por meseta un nivel</v>
          </cell>
          <cell r="C788" t="str">
            <v>m3</v>
          </cell>
          <cell r="D788">
            <v>1</v>
          </cell>
          <cell r="E788">
            <v>33.75</v>
          </cell>
          <cell r="F788">
            <v>33.75</v>
          </cell>
        </row>
        <row r="789">
          <cell r="A789" t="str">
            <v>MO15.008</v>
          </cell>
          <cell r="B789" t="str">
            <v>Subir GRAVA por polea al 2do. nivel</v>
          </cell>
          <cell r="C789" t="str">
            <v>m3</v>
          </cell>
          <cell r="D789">
            <v>1</v>
          </cell>
          <cell r="E789">
            <v>50.63</v>
          </cell>
          <cell r="F789">
            <v>50.63</v>
          </cell>
        </row>
        <row r="790">
          <cell r="A790" t="str">
            <v>MO15.009</v>
          </cell>
          <cell r="B790" t="str">
            <v>Subir GRAVA por polea al 3er. nivel</v>
          </cell>
          <cell r="C790" t="str">
            <v>m3</v>
          </cell>
          <cell r="D790">
            <v>1</v>
          </cell>
          <cell r="E790">
            <v>81</v>
          </cell>
          <cell r="F790">
            <v>81</v>
          </cell>
        </row>
        <row r="791">
          <cell r="A791" t="str">
            <v>MO15.010</v>
          </cell>
          <cell r="B791" t="str">
            <v>Subir GRAVA por polea al 4to. nivel</v>
          </cell>
          <cell r="C791" t="str">
            <v>m3</v>
          </cell>
          <cell r="D791">
            <v>1</v>
          </cell>
          <cell r="E791">
            <v>101.25</v>
          </cell>
          <cell r="F791">
            <v>101.25</v>
          </cell>
        </row>
        <row r="792">
          <cell r="A792" t="str">
            <v>MO15.013</v>
          </cell>
          <cell r="B792" t="str">
            <v>Subir cemento gris y blanco, cal y derretido por polea al 2do. nivel</v>
          </cell>
          <cell r="C792" t="str">
            <v>fda</v>
          </cell>
          <cell r="D792">
            <v>1</v>
          </cell>
          <cell r="E792">
            <v>1.69</v>
          </cell>
          <cell r="F792">
            <v>1.69</v>
          </cell>
        </row>
        <row r="793">
          <cell r="A793" t="str">
            <v>MO15.014</v>
          </cell>
          <cell r="B793" t="str">
            <v>Subir cemento gris y blanco, cal y derretido por polea al 3er. nivel</v>
          </cell>
          <cell r="C793" t="str">
            <v>fda</v>
          </cell>
          <cell r="D793">
            <v>2</v>
          </cell>
          <cell r="E793">
            <v>2.7</v>
          </cell>
          <cell r="F793">
            <v>5.4</v>
          </cell>
        </row>
        <row r="794">
          <cell r="A794" t="str">
            <v>MO15.015</v>
          </cell>
          <cell r="B794" t="str">
            <v>Subir cemento gris y blanco, cal y derretido por polea al 4to. nivel</v>
          </cell>
          <cell r="C794" t="str">
            <v>fda</v>
          </cell>
          <cell r="D794">
            <v>3</v>
          </cell>
          <cell r="E794">
            <v>3.68</v>
          </cell>
          <cell r="F794">
            <v>11.04</v>
          </cell>
        </row>
        <row r="795">
          <cell r="A795" t="str">
            <v>MO15.033</v>
          </cell>
          <cell r="B795" t="str">
            <v>Subir bloques de 6" por polea al 2do. nivel</v>
          </cell>
          <cell r="C795" t="str">
            <v>u</v>
          </cell>
          <cell r="D795">
            <v>1</v>
          </cell>
          <cell r="E795">
            <v>0.45</v>
          </cell>
          <cell r="F795">
            <v>0.45</v>
          </cell>
        </row>
        <row r="796">
          <cell r="A796" t="str">
            <v>MO15.034</v>
          </cell>
          <cell r="B796" t="str">
            <v>Subir bloques de 6" por polea al 3er. nivel</v>
          </cell>
          <cell r="C796" t="str">
            <v>u</v>
          </cell>
          <cell r="D796">
            <v>2</v>
          </cell>
          <cell r="E796">
            <v>0.68</v>
          </cell>
          <cell r="F796">
            <v>1.36</v>
          </cell>
        </row>
        <row r="797">
          <cell r="A797" t="str">
            <v>MO15.035</v>
          </cell>
          <cell r="B797" t="str">
            <v>Subir bloques de 6" por polea al 4to. nivel</v>
          </cell>
          <cell r="C797" t="str">
            <v>u</v>
          </cell>
          <cell r="D797">
            <v>3</v>
          </cell>
          <cell r="E797">
            <v>0.9</v>
          </cell>
          <cell r="F797">
            <v>2.7</v>
          </cell>
        </row>
        <row r="798">
          <cell r="A798" t="str">
            <v>MO15.043</v>
          </cell>
          <cell r="B798" t="str">
            <v>Subir bloques de 8" por polea al 2do. nivel</v>
          </cell>
          <cell r="C798" t="str">
            <v>u</v>
          </cell>
          <cell r="D798">
            <v>1</v>
          </cell>
          <cell r="E798">
            <v>0.56999999999999995</v>
          </cell>
          <cell r="F798">
            <v>0.56999999999999995</v>
          </cell>
        </row>
        <row r="799">
          <cell r="A799" t="str">
            <v>MO15.044</v>
          </cell>
          <cell r="B799" t="str">
            <v>Subir bloques de 8" por polea al 3er. nivel</v>
          </cell>
          <cell r="C799" t="str">
            <v>u</v>
          </cell>
          <cell r="D799">
            <v>2</v>
          </cell>
          <cell r="E799">
            <v>0.85</v>
          </cell>
          <cell r="F799">
            <v>1.7</v>
          </cell>
        </row>
        <row r="800">
          <cell r="A800" t="str">
            <v>MO15.045</v>
          </cell>
          <cell r="B800" t="str">
            <v>Subir bloques de 8" por polea al 4to. nivel</v>
          </cell>
          <cell r="C800" t="str">
            <v>u</v>
          </cell>
          <cell r="D800">
            <v>3</v>
          </cell>
          <cell r="E800">
            <v>1.1399999999999999</v>
          </cell>
          <cell r="F800">
            <v>3.42</v>
          </cell>
        </row>
        <row r="801">
          <cell r="A801" t="str">
            <v>MO31.</v>
          </cell>
          <cell r="B801" t="str">
            <v>Carpintería</v>
          </cell>
          <cell r="D801" t="str">
            <v/>
          </cell>
          <cell r="F801" t="str">
            <v/>
          </cell>
        </row>
        <row r="802">
          <cell r="A802" t="str">
            <v>MO31.001</v>
          </cell>
          <cell r="B802" t="str">
            <v>MO Encofrado y desencofrado, columnas hasta 30x30</v>
          </cell>
          <cell r="C802" t="str">
            <v>m</v>
          </cell>
          <cell r="D802">
            <v>1</v>
          </cell>
          <cell r="E802">
            <v>52</v>
          </cell>
          <cell r="F802">
            <v>52</v>
          </cell>
        </row>
        <row r="803">
          <cell r="A803" t="str">
            <v>MO31.002</v>
          </cell>
          <cell r="B803" t="str">
            <v>MO Encofrado y desencofrado, col de 40 hasta 50</v>
          </cell>
          <cell r="C803" t="str">
            <v>m</v>
          </cell>
          <cell r="D803">
            <v>1</v>
          </cell>
          <cell r="E803">
            <v>66</v>
          </cell>
          <cell r="F803">
            <v>66</v>
          </cell>
        </row>
        <row r="804">
          <cell r="A804" t="str">
            <v>MO31.003</v>
          </cell>
          <cell r="B804" t="str">
            <v>MO Encofrado y desencofrado, columnas y vigas de amarre</v>
          </cell>
          <cell r="C804" t="str">
            <v>m</v>
          </cell>
          <cell r="D804">
            <v>1</v>
          </cell>
          <cell r="E804">
            <v>25</v>
          </cell>
          <cell r="F804">
            <v>25</v>
          </cell>
        </row>
        <row r="805">
          <cell r="A805" t="str">
            <v>MO31.004</v>
          </cell>
          <cell r="B805" t="str">
            <v>MO Encofrado y desencofrado, muros por cara</v>
          </cell>
          <cell r="C805" t="str">
            <v>m2</v>
          </cell>
          <cell r="D805">
            <v>1</v>
          </cell>
          <cell r="E805">
            <v>86</v>
          </cell>
          <cell r="F805">
            <v>86</v>
          </cell>
        </row>
        <row r="806">
          <cell r="A806" t="str">
            <v>MO31.005</v>
          </cell>
          <cell r="B806" t="str">
            <v>MO Encofrado y desencofrado, vigas 20x40, hasta 3.6 m.</v>
          </cell>
          <cell r="C806" t="str">
            <v>m</v>
          </cell>
          <cell r="D806">
            <v>1</v>
          </cell>
          <cell r="E806">
            <v>49</v>
          </cell>
          <cell r="F806">
            <v>49</v>
          </cell>
        </row>
        <row r="807">
          <cell r="A807" t="str">
            <v>MO31.006</v>
          </cell>
          <cell r="B807" t="str">
            <v>MO Encofrado y desencofrado, vigas 30x50, hasta 3.6 m.</v>
          </cell>
          <cell r="C807" t="str">
            <v>m</v>
          </cell>
          <cell r="D807">
            <v>1</v>
          </cell>
          <cell r="E807">
            <v>64</v>
          </cell>
          <cell r="F807">
            <v>64</v>
          </cell>
        </row>
        <row r="808">
          <cell r="A808" t="str">
            <v>MO31.007</v>
          </cell>
          <cell r="B808" t="str">
            <v>MO Encofrado y desencofrado, vigas 30x60, hasta 3.6 m.</v>
          </cell>
          <cell r="C808" t="str">
            <v>m</v>
          </cell>
          <cell r="D808">
            <v>1</v>
          </cell>
          <cell r="E808">
            <v>72</v>
          </cell>
          <cell r="F808">
            <v>72</v>
          </cell>
        </row>
        <row r="809">
          <cell r="A809" t="str">
            <v>MO31.008</v>
          </cell>
          <cell r="B809" t="str">
            <v>MO Encofrado y desencofrado, vigas 40x80, hasta 3.6 m.</v>
          </cell>
          <cell r="C809" t="str">
            <v>m</v>
          </cell>
          <cell r="D809">
            <v>1</v>
          </cell>
          <cell r="E809">
            <v>96</v>
          </cell>
          <cell r="F809">
            <v>96</v>
          </cell>
        </row>
        <row r="810">
          <cell r="A810" t="str">
            <v>MO31.009</v>
          </cell>
          <cell r="B810" t="str">
            <v>MO Encofrado y desencofrado, dinteles 0.20, hasta 2 m.</v>
          </cell>
          <cell r="C810" t="str">
            <v>m</v>
          </cell>
          <cell r="D810">
            <v>1</v>
          </cell>
          <cell r="E810">
            <v>28</v>
          </cell>
          <cell r="F810">
            <v>28</v>
          </cell>
        </row>
        <row r="811">
          <cell r="A811" t="str">
            <v>MO31.010</v>
          </cell>
          <cell r="B811" t="str">
            <v>MO Encofrado y desencofrado, losas planas, hasta 2.75 m. de altura</v>
          </cell>
          <cell r="C811" t="str">
            <v>m2</v>
          </cell>
          <cell r="D811">
            <v>1</v>
          </cell>
          <cell r="E811">
            <v>37</v>
          </cell>
          <cell r="F811">
            <v>37</v>
          </cell>
        </row>
        <row r="812">
          <cell r="A812" t="str">
            <v>MO31.011</v>
          </cell>
          <cell r="B812" t="str">
            <v>MO Encofrado y desencofrado, losas en varias aguas.</v>
          </cell>
          <cell r="C812" t="str">
            <v>m2</v>
          </cell>
          <cell r="D812">
            <v>1</v>
          </cell>
          <cell r="E812">
            <v>78</v>
          </cell>
          <cell r="F812">
            <v>78</v>
          </cell>
        </row>
        <row r="813">
          <cell r="A813" t="str">
            <v>MO31.012</v>
          </cell>
          <cell r="B813" t="str">
            <v>MO Encofrado y desencofrado, rampas escaleras.</v>
          </cell>
          <cell r="C813" t="str">
            <v>u</v>
          </cell>
          <cell r="D813">
            <v>1</v>
          </cell>
          <cell r="E813">
            <v>450</v>
          </cell>
          <cell r="F813">
            <v>450</v>
          </cell>
        </row>
        <row r="814">
          <cell r="A814" t="str">
            <v>MO31.013</v>
          </cell>
          <cell r="B814" t="str">
            <v xml:space="preserve">MO Encofrado y desencofrado, zapatas columnas </v>
          </cell>
          <cell r="C814" t="str">
            <v>u</v>
          </cell>
          <cell r="D814">
            <v>1</v>
          </cell>
          <cell r="E814">
            <v>120</v>
          </cell>
          <cell r="F814">
            <v>120</v>
          </cell>
        </row>
        <row r="815">
          <cell r="A815" t="str">
            <v>MO31.014</v>
          </cell>
          <cell r="B815" t="str">
            <v>MO Encofrado y desencofrado, zapatas columnas combinadas</v>
          </cell>
          <cell r="C815" t="str">
            <v>u</v>
          </cell>
          <cell r="D815">
            <v>1</v>
          </cell>
          <cell r="E815">
            <v>240</v>
          </cell>
          <cell r="F815">
            <v>240</v>
          </cell>
        </row>
        <row r="816">
          <cell r="A816" t="str">
            <v>MO31.015</v>
          </cell>
          <cell r="B816" t="str">
            <v>MO Encofrado y desencofrado, Muros y Nucleos de Ascensor</v>
          </cell>
          <cell r="C816" t="str">
            <v>m3</v>
          </cell>
          <cell r="D816">
            <v>1</v>
          </cell>
          <cell r="E816">
            <v>666.55</v>
          </cell>
          <cell r="F816">
            <v>666.55</v>
          </cell>
        </row>
        <row r="817">
          <cell r="A817" t="str">
            <v>MO31.016</v>
          </cell>
          <cell r="B817" t="str">
            <v>MO Encofrado y desencofrado, antepechos</v>
          </cell>
          <cell r="C817" t="str">
            <v>m</v>
          </cell>
          <cell r="D817">
            <v>1</v>
          </cell>
          <cell r="E817">
            <v>25</v>
          </cell>
          <cell r="F817">
            <v>25</v>
          </cell>
        </row>
        <row r="818">
          <cell r="A818" t="str">
            <v>MO31.101</v>
          </cell>
          <cell r="B818" t="str">
            <v>Coloc. láminas de Asbesto Cemento</v>
          </cell>
          <cell r="C818" t="str">
            <v>m2</v>
          </cell>
          <cell r="D818">
            <v>1</v>
          </cell>
          <cell r="E818">
            <v>29</v>
          </cell>
          <cell r="F818">
            <v>29</v>
          </cell>
        </row>
        <row r="819">
          <cell r="A819" t="str">
            <v>MO31.102</v>
          </cell>
          <cell r="B819" t="str">
            <v>Coloc. Caballete de Asbesto</v>
          </cell>
          <cell r="C819" t="str">
            <v>u</v>
          </cell>
          <cell r="D819">
            <v>1</v>
          </cell>
          <cell r="E819">
            <v>5.0999999999999996</v>
          </cell>
          <cell r="F819">
            <v>5.0999999999999996</v>
          </cell>
        </row>
        <row r="820">
          <cell r="A820" t="str">
            <v>MO31.103</v>
          </cell>
          <cell r="B820" t="str">
            <v>Coloc. láminas de Zinc Acanalado</v>
          </cell>
          <cell r="C820" t="str">
            <v>m2</v>
          </cell>
          <cell r="D820">
            <v>1</v>
          </cell>
          <cell r="E820">
            <v>18</v>
          </cell>
          <cell r="F820">
            <v>18</v>
          </cell>
        </row>
        <row r="821">
          <cell r="A821" t="str">
            <v>MO31.104</v>
          </cell>
          <cell r="B821" t="str">
            <v>Coloc. Caballete de Zinc</v>
          </cell>
          <cell r="C821" t="str">
            <v>u</v>
          </cell>
          <cell r="D821">
            <v>1</v>
          </cell>
          <cell r="E821">
            <v>3.6</v>
          </cell>
          <cell r="F821">
            <v>3.6</v>
          </cell>
        </row>
        <row r="822">
          <cell r="A822" t="str">
            <v>MO36.</v>
          </cell>
          <cell r="B822" t="str">
            <v>Electricidad</v>
          </cell>
          <cell r="D822" t="str">
            <v/>
          </cell>
          <cell r="F822" t="str">
            <v/>
          </cell>
        </row>
        <row r="823">
          <cell r="A823" t="str">
            <v>MO36.001</v>
          </cell>
          <cell r="B823" t="str">
            <v>Coloc. Luces</v>
          </cell>
          <cell r="C823" t="str">
            <v>u</v>
          </cell>
          <cell r="D823">
            <v>1</v>
          </cell>
          <cell r="E823">
            <v>96</v>
          </cell>
          <cell r="F823">
            <v>96</v>
          </cell>
        </row>
        <row r="824">
          <cell r="A824" t="str">
            <v>MO36.002</v>
          </cell>
          <cell r="B824" t="str">
            <v>Coloc. Tomacorrientes 110 v.</v>
          </cell>
          <cell r="C824" t="str">
            <v>u</v>
          </cell>
          <cell r="D824">
            <v>1</v>
          </cell>
          <cell r="E824">
            <v>96</v>
          </cell>
          <cell r="F824">
            <v>96</v>
          </cell>
        </row>
        <row r="825">
          <cell r="A825" t="str">
            <v>MO36.003</v>
          </cell>
          <cell r="B825" t="str">
            <v>Coloc. Tomacorrientes 220 v.</v>
          </cell>
          <cell r="C825" t="str">
            <v>u</v>
          </cell>
          <cell r="D825">
            <v>1</v>
          </cell>
          <cell r="E825">
            <v>112</v>
          </cell>
          <cell r="F825">
            <v>112</v>
          </cell>
        </row>
        <row r="826">
          <cell r="A826" t="str">
            <v>MO36.004</v>
          </cell>
          <cell r="B826" t="str">
            <v>Coloc. Interruptores sencillos.</v>
          </cell>
          <cell r="C826" t="str">
            <v>u</v>
          </cell>
          <cell r="D826">
            <v>1</v>
          </cell>
          <cell r="E826">
            <v>96</v>
          </cell>
          <cell r="F826">
            <v>96</v>
          </cell>
        </row>
        <row r="827">
          <cell r="A827" t="str">
            <v>MO36.005</v>
          </cell>
          <cell r="B827" t="str">
            <v>Coloc. interruptores dobles.</v>
          </cell>
          <cell r="C827" t="str">
            <v>u</v>
          </cell>
          <cell r="D827">
            <v>1</v>
          </cell>
          <cell r="E827">
            <v>112</v>
          </cell>
          <cell r="F827">
            <v>112</v>
          </cell>
        </row>
        <row r="828">
          <cell r="A828" t="str">
            <v>MO36.006</v>
          </cell>
          <cell r="B828" t="str">
            <v>Coloc. interruptores triples</v>
          </cell>
          <cell r="C828" t="str">
            <v>u</v>
          </cell>
          <cell r="D828">
            <v>1</v>
          </cell>
          <cell r="E828">
            <v>128</v>
          </cell>
          <cell r="F828">
            <v>128</v>
          </cell>
        </row>
        <row r="829">
          <cell r="A829" t="str">
            <v>MO36.007</v>
          </cell>
          <cell r="B829" t="str">
            <v>Coloc. interruptores tres vías</v>
          </cell>
          <cell r="C829" t="str">
            <v>u</v>
          </cell>
          <cell r="D829">
            <v>1</v>
          </cell>
          <cell r="E829">
            <v>128</v>
          </cell>
          <cell r="F829">
            <v>128</v>
          </cell>
        </row>
        <row r="830">
          <cell r="A830" t="str">
            <v>MO36.009</v>
          </cell>
          <cell r="B830" t="str">
            <v>Coloc. interruptores pilotos</v>
          </cell>
          <cell r="C830" t="str">
            <v>u</v>
          </cell>
          <cell r="D830">
            <v>1</v>
          </cell>
          <cell r="E830">
            <v>112</v>
          </cell>
          <cell r="F830">
            <v>112</v>
          </cell>
        </row>
        <row r="831">
          <cell r="A831" t="str">
            <v>MO36.010</v>
          </cell>
          <cell r="B831" t="str">
            <v>Coloc. interruptor seguridad 30 a</v>
          </cell>
          <cell r="C831" t="str">
            <v>u</v>
          </cell>
          <cell r="D831">
            <v>1</v>
          </cell>
          <cell r="E831">
            <v>112</v>
          </cell>
          <cell r="F831">
            <v>112</v>
          </cell>
        </row>
        <row r="832">
          <cell r="A832" t="str">
            <v>MO36.011</v>
          </cell>
          <cell r="B832" t="str">
            <v>Coloc. interruptor seguridad 60 a</v>
          </cell>
          <cell r="C832" t="str">
            <v>u</v>
          </cell>
          <cell r="D832">
            <v>1</v>
          </cell>
          <cell r="E832">
            <v>192</v>
          </cell>
          <cell r="F832">
            <v>192</v>
          </cell>
        </row>
        <row r="833">
          <cell r="A833" t="str">
            <v>MO36.012</v>
          </cell>
          <cell r="B833" t="str">
            <v>Coloc. interruptor seguridad 100 a</v>
          </cell>
          <cell r="C833" t="str">
            <v>u</v>
          </cell>
          <cell r="D833">
            <v>1</v>
          </cell>
          <cell r="E833">
            <v>240</v>
          </cell>
          <cell r="F833">
            <v>240</v>
          </cell>
        </row>
        <row r="834">
          <cell r="A834" t="str">
            <v>MO36.013</v>
          </cell>
          <cell r="B834" t="str">
            <v>Coloc. paneles de distribución.</v>
          </cell>
          <cell r="C834" t="str">
            <v>u</v>
          </cell>
          <cell r="D834">
            <v>1</v>
          </cell>
          <cell r="E834">
            <v>192</v>
          </cell>
          <cell r="F834">
            <v>192</v>
          </cell>
        </row>
        <row r="835">
          <cell r="A835" t="str">
            <v>MO36.014</v>
          </cell>
          <cell r="B835" t="str">
            <v>Coloc. Breakers</v>
          </cell>
          <cell r="C835" t="str">
            <v>u</v>
          </cell>
          <cell r="D835">
            <v>1</v>
          </cell>
          <cell r="E835">
            <v>96</v>
          </cell>
          <cell r="F835">
            <v>96</v>
          </cell>
        </row>
        <row r="836">
          <cell r="A836" t="str">
            <v>MO36.015</v>
          </cell>
          <cell r="B836" t="str">
            <v>Coloc. Botón Timbre</v>
          </cell>
          <cell r="C836" t="str">
            <v>u</v>
          </cell>
          <cell r="D836">
            <v>1</v>
          </cell>
          <cell r="E836">
            <v>96</v>
          </cell>
          <cell r="F836">
            <v>96</v>
          </cell>
        </row>
        <row r="837">
          <cell r="A837" t="str">
            <v>MO36.016</v>
          </cell>
          <cell r="B837" t="str">
            <v>Coloc.  timbre corriente</v>
          </cell>
          <cell r="C837" t="str">
            <v>u</v>
          </cell>
          <cell r="D837">
            <v>1</v>
          </cell>
          <cell r="E837">
            <v>96</v>
          </cell>
          <cell r="F837">
            <v>96</v>
          </cell>
        </row>
        <row r="838">
          <cell r="A838" t="str">
            <v>MO41-70.</v>
          </cell>
          <cell r="B838" t="str">
            <v>Plomería</v>
          </cell>
          <cell r="D838" t="str">
            <v/>
          </cell>
          <cell r="F838" t="str">
            <v/>
          </cell>
        </row>
        <row r="839">
          <cell r="A839" t="str">
            <v>MO41.</v>
          </cell>
          <cell r="B839" t="str">
            <v>Montura Bidet,Inodoros y Orinales</v>
          </cell>
          <cell r="D839" t="str">
            <v/>
          </cell>
          <cell r="F839" t="str">
            <v/>
          </cell>
        </row>
        <row r="840">
          <cell r="A840" t="str">
            <v>MO41.001</v>
          </cell>
          <cell r="B840" t="str">
            <v>Inodoros de Dos Cuerpos</v>
          </cell>
          <cell r="C840" t="str">
            <v>u</v>
          </cell>
          <cell r="D840">
            <v>1</v>
          </cell>
          <cell r="E840">
            <v>200</v>
          </cell>
          <cell r="F840">
            <v>200</v>
          </cell>
        </row>
        <row r="841">
          <cell r="A841" t="str">
            <v>MO42.</v>
          </cell>
          <cell r="B841" t="str">
            <v>Montura Lavamanos</v>
          </cell>
          <cell r="D841" t="str">
            <v/>
          </cell>
          <cell r="F841" t="str">
            <v/>
          </cell>
        </row>
        <row r="842">
          <cell r="A842" t="str">
            <v>MO42.003</v>
          </cell>
          <cell r="B842" t="str">
            <v>Lavamanos de mueble o empotrado</v>
          </cell>
          <cell r="C842" t="str">
            <v>u</v>
          </cell>
          <cell r="D842">
            <v>1</v>
          </cell>
          <cell r="E842">
            <v>238</v>
          </cell>
          <cell r="F842">
            <v>238</v>
          </cell>
        </row>
        <row r="843">
          <cell r="A843" t="str">
            <v>MO43.</v>
          </cell>
          <cell r="B843" t="str">
            <v>Montura Bañeras y Duchas</v>
          </cell>
          <cell r="D843" t="str">
            <v/>
          </cell>
          <cell r="F843" t="str">
            <v/>
          </cell>
        </row>
        <row r="844">
          <cell r="A844" t="str">
            <v>MO43.001</v>
          </cell>
          <cell r="B844" t="str">
            <v>Bañera liviana.</v>
          </cell>
          <cell r="C844" t="str">
            <v>u</v>
          </cell>
          <cell r="D844">
            <v>1</v>
          </cell>
          <cell r="E844">
            <v>238</v>
          </cell>
          <cell r="F844">
            <v>238</v>
          </cell>
        </row>
        <row r="845">
          <cell r="A845" t="str">
            <v>MO43.002</v>
          </cell>
          <cell r="B845" t="str">
            <v>Bañera pesada de hierro</v>
          </cell>
          <cell r="C845" t="str">
            <v>u</v>
          </cell>
          <cell r="D845">
            <v>1</v>
          </cell>
          <cell r="E845">
            <v>400</v>
          </cell>
          <cell r="F845">
            <v>400</v>
          </cell>
        </row>
        <row r="846">
          <cell r="A846" t="str">
            <v>MO43.003</v>
          </cell>
          <cell r="B846" t="str">
            <v>Bañera especial de hierro, tipo "Romano"</v>
          </cell>
          <cell r="C846" t="str">
            <v>u</v>
          </cell>
          <cell r="D846">
            <v>1</v>
          </cell>
          <cell r="E846">
            <v>479</v>
          </cell>
          <cell r="F846">
            <v>479</v>
          </cell>
        </row>
        <row r="847">
          <cell r="A847" t="str">
            <v>MO43.004</v>
          </cell>
          <cell r="B847" t="str">
            <v>Mezcladora de baño</v>
          </cell>
          <cell r="C847" t="str">
            <v>u</v>
          </cell>
          <cell r="D847">
            <v>1</v>
          </cell>
          <cell r="E847">
            <v>163</v>
          </cell>
          <cell r="F847">
            <v>163</v>
          </cell>
        </row>
        <row r="848">
          <cell r="A848" t="str">
            <v>MO43.005</v>
          </cell>
          <cell r="B848" t="str">
            <v>Llave para ducha, empotrada.</v>
          </cell>
          <cell r="C848" t="str">
            <v>u</v>
          </cell>
          <cell r="D848">
            <v>1</v>
          </cell>
          <cell r="E848">
            <v>81</v>
          </cell>
          <cell r="F848">
            <v>81</v>
          </cell>
        </row>
        <row r="849">
          <cell r="A849" t="str">
            <v>MO43.006</v>
          </cell>
          <cell r="B849" t="str">
            <v>Terminación de baño.</v>
          </cell>
          <cell r="C849" t="str">
            <v>u</v>
          </cell>
          <cell r="D849">
            <v>1</v>
          </cell>
          <cell r="E849">
            <v>50</v>
          </cell>
          <cell r="F849">
            <v>50</v>
          </cell>
        </row>
        <row r="850">
          <cell r="A850" t="str">
            <v>MO43.007</v>
          </cell>
          <cell r="B850" t="str">
            <v>Ducha tipo teléfono.</v>
          </cell>
          <cell r="C850" t="str">
            <v>u</v>
          </cell>
          <cell r="D850">
            <v>1</v>
          </cell>
          <cell r="E850">
            <v>50</v>
          </cell>
          <cell r="F850">
            <v>50</v>
          </cell>
        </row>
        <row r="851">
          <cell r="A851" t="str">
            <v>MO44.</v>
          </cell>
          <cell r="B851" t="str">
            <v>Montura de Fregaderos</v>
          </cell>
          <cell r="D851" t="str">
            <v/>
          </cell>
          <cell r="F851" t="str">
            <v/>
          </cell>
        </row>
        <row r="852">
          <cell r="A852" t="str">
            <v>MO44.003</v>
          </cell>
          <cell r="B852" t="str">
            <v>Fregadero acero inoxidable de dos cámaras.</v>
          </cell>
          <cell r="C852" t="str">
            <v>u</v>
          </cell>
          <cell r="D852">
            <v>1</v>
          </cell>
          <cell r="E852">
            <v>219</v>
          </cell>
          <cell r="F852">
            <v>219</v>
          </cell>
        </row>
        <row r="853">
          <cell r="A853" t="str">
            <v>MO45.</v>
          </cell>
          <cell r="B853" t="str">
            <v>Terminación Lavaderos y Vertederos</v>
          </cell>
          <cell r="D853" t="str">
            <v/>
          </cell>
          <cell r="F853" t="str">
            <v/>
          </cell>
        </row>
        <row r="854">
          <cell r="A854" t="str">
            <v>MO45.002</v>
          </cell>
          <cell r="B854" t="str">
            <v>Lavadero de dos cámaras.</v>
          </cell>
          <cell r="C854" t="str">
            <v>u</v>
          </cell>
          <cell r="D854">
            <v>1</v>
          </cell>
          <cell r="E854">
            <v>100</v>
          </cell>
          <cell r="F854">
            <v>100</v>
          </cell>
        </row>
        <row r="855">
          <cell r="A855" t="str">
            <v>MO46.</v>
          </cell>
          <cell r="B855" t="str">
            <v>Instalación Calentadores de Agua,Lavadoras, Neveras, Bebederos y Filtros</v>
          </cell>
          <cell r="D855" t="str">
            <v/>
          </cell>
          <cell r="F855" t="str">
            <v/>
          </cell>
        </row>
        <row r="856">
          <cell r="A856" t="str">
            <v>MO46.002</v>
          </cell>
          <cell r="B856" t="str">
            <v>Calentadores eléctricos domésticos, 18 a 50 gls.</v>
          </cell>
          <cell r="C856" t="str">
            <v>u</v>
          </cell>
          <cell r="D856">
            <v>1</v>
          </cell>
          <cell r="E856">
            <v>438</v>
          </cell>
          <cell r="F856">
            <v>438</v>
          </cell>
        </row>
        <row r="857">
          <cell r="A857" t="str">
            <v>MO46.004</v>
          </cell>
          <cell r="B857" t="str">
            <v>Lavadoras automáticas, domésticas.</v>
          </cell>
          <cell r="C857" t="str">
            <v>u</v>
          </cell>
          <cell r="D857">
            <v>1</v>
          </cell>
          <cell r="E857">
            <v>144</v>
          </cell>
          <cell r="F857">
            <v>144</v>
          </cell>
        </row>
        <row r="858">
          <cell r="A858" t="str">
            <v>MO47.</v>
          </cell>
          <cell r="B858" t="str">
            <v>Desagües Aparatos, por Salida</v>
          </cell>
          <cell r="D858" t="str">
            <v/>
          </cell>
          <cell r="F858" t="str">
            <v/>
          </cell>
        </row>
        <row r="859">
          <cell r="A859" t="str">
            <v>MO47.001</v>
          </cell>
          <cell r="B859" t="str">
            <v>Desagües de aparatos de 2"</v>
          </cell>
          <cell r="C859" t="str">
            <v>u</v>
          </cell>
          <cell r="D859">
            <v>1</v>
          </cell>
          <cell r="E859">
            <v>88</v>
          </cell>
          <cell r="F859">
            <v>88</v>
          </cell>
        </row>
        <row r="860">
          <cell r="A860" t="str">
            <v>MO47.002</v>
          </cell>
          <cell r="B860" t="str">
            <v>Desagües de aparatos de 3" y 4"</v>
          </cell>
          <cell r="C860" t="str">
            <v>u</v>
          </cell>
          <cell r="D860">
            <v>1</v>
          </cell>
          <cell r="E860">
            <v>100</v>
          </cell>
          <cell r="F860">
            <v>100</v>
          </cell>
        </row>
        <row r="861">
          <cell r="A861" t="str">
            <v>MO47.003</v>
          </cell>
          <cell r="B861" t="str">
            <v>Desagües de inodoros de pared.</v>
          </cell>
          <cell r="C861" t="str">
            <v>u</v>
          </cell>
          <cell r="D861">
            <v>1</v>
          </cell>
          <cell r="E861">
            <v>106</v>
          </cell>
          <cell r="F861">
            <v>106</v>
          </cell>
        </row>
        <row r="862">
          <cell r="A862" t="str">
            <v>MO47.004</v>
          </cell>
          <cell r="B862" t="str">
            <v>Desagües de piso en 2" con parrilla.</v>
          </cell>
          <cell r="C862" t="str">
            <v>u</v>
          </cell>
          <cell r="D862">
            <v>1</v>
          </cell>
          <cell r="E862">
            <v>106</v>
          </cell>
          <cell r="F862">
            <v>106</v>
          </cell>
        </row>
        <row r="863">
          <cell r="A863" t="str">
            <v>MO47.005</v>
          </cell>
          <cell r="B863" t="str">
            <v>Desagües de piso en 3" y 4", con parrilla.</v>
          </cell>
          <cell r="C863" t="str">
            <v>u</v>
          </cell>
          <cell r="D863">
            <v>1</v>
          </cell>
          <cell r="E863">
            <v>125</v>
          </cell>
          <cell r="F863">
            <v>125</v>
          </cell>
        </row>
        <row r="864">
          <cell r="A864" t="str">
            <v>MO48.</v>
          </cell>
          <cell r="B864" t="str">
            <v>Instalación Trampa Grasa y Cámara de Inspección</v>
          </cell>
          <cell r="D864" t="str">
            <v/>
          </cell>
          <cell r="F864" t="str">
            <v/>
          </cell>
        </row>
        <row r="865">
          <cell r="A865" t="str">
            <v>MO48.001</v>
          </cell>
          <cell r="B865" t="str">
            <v>Trampa de Grasa de una cámara</v>
          </cell>
          <cell r="C865" t="str">
            <v>u</v>
          </cell>
          <cell r="D865">
            <v>1</v>
          </cell>
          <cell r="E865">
            <v>113</v>
          </cell>
          <cell r="F865">
            <v>113</v>
          </cell>
        </row>
        <row r="866">
          <cell r="A866" t="str">
            <v>MO48.004</v>
          </cell>
          <cell r="B866" t="str">
            <v>Cámara de inspección en tub. de 3" y 4"</v>
          </cell>
          <cell r="C866" t="str">
            <v>u</v>
          </cell>
          <cell r="D866">
            <v>1</v>
          </cell>
          <cell r="E866">
            <v>100</v>
          </cell>
          <cell r="F866">
            <v>100</v>
          </cell>
        </row>
        <row r="867">
          <cell r="A867" t="str">
            <v>MO48.</v>
          </cell>
          <cell r="B867" t="str">
            <v>Conexión al Séptico y al Filtrante</v>
          </cell>
          <cell r="D867" t="str">
            <v/>
          </cell>
          <cell r="F867" t="str">
            <v/>
          </cell>
        </row>
        <row r="868">
          <cell r="A868" t="str">
            <v>MO48.009</v>
          </cell>
          <cell r="B868" t="str">
            <v>Conexión Cloaca.</v>
          </cell>
          <cell r="C868" t="str">
            <v>u</v>
          </cell>
          <cell r="D868">
            <v>1</v>
          </cell>
          <cell r="E868">
            <v>250</v>
          </cell>
          <cell r="F868">
            <v>250</v>
          </cell>
        </row>
        <row r="869">
          <cell r="A869" t="str">
            <v>MO49.</v>
          </cell>
          <cell r="B869" t="str">
            <v>Bajante o Ventilación por Planta</v>
          </cell>
          <cell r="D869" t="str">
            <v/>
          </cell>
          <cell r="F869" t="str">
            <v/>
          </cell>
        </row>
        <row r="870">
          <cell r="A870" t="str">
            <v>MO49.002</v>
          </cell>
          <cell r="B870" t="str">
            <v>Bajante o ventilación de 3" ó 4"</v>
          </cell>
          <cell r="C870" t="str">
            <v>u</v>
          </cell>
          <cell r="D870">
            <v>1</v>
          </cell>
          <cell r="E870">
            <v>113</v>
          </cell>
          <cell r="F870">
            <v>113</v>
          </cell>
        </row>
        <row r="871">
          <cell r="A871" t="str">
            <v>MO50.</v>
          </cell>
          <cell r="B871" t="str">
            <v>Colocación Desagüe Pluvial por Planta</v>
          </cell>
          <cell r="D871" t="str">
            <v/>
          </cell>
          <cell r="F871" t="str">
            <v/>
          </cell>
        </row>
        <row r="872">
          <cell r="A872" t="str">
            <v>MO50.002</v>
          </cell>
          <cell r="B872" t="str">
            <v>Desagüe pluvial de 3" ó 4"</v>
          </cell>
          <cell r="C872" t="str">
            <v>u</v>
          </cell>
          <cell r="D872">
            <v>1</v>
          </cell>
          <cell r="E872">
            <v>81</v>
          </cell>
          <cell r="F872">
            <v>81</v>
          </cell>
        </row>
        <row r="873">
          <cell r="A873" t="str">
            <v>MO51.</v>
          </cell>
          <cell r="B873" t="str">
            <v>Arrastre Domicilio fuera cada Baño</v>
          </cell>
          <cell r="D873" t="str">
            <v/>
          </cell>
          <cell r="F873" t="str">
            <v/>
          </cell>
        </row>
        <row r="874">
          <cell r="A874" t="str">
            <v>MO51.001</v>
          </cell>
          <cell r="B874" t="str">
            <v>Arrastre en tubería de 2"</v>
          </cell>
          <cell r="C874" t="str">
            <v>m</v>
          </cell>
          <cell r="D874">
            <v>1</v>
          </cell>
          <cell r="E874">
            <v>3.1</v>
          </cell>
          <cell r="F874">
            <v>3.1</v>
          </cell>
        </row>
        <row r="875">
          <cell r="A875" t="str">
            <v>MO51.002</v>
          </cell>
          <cell r="B875" t="str">
            <v>Arrastre en tubería de 3" ó 4"</v>
          </cell>
          <cell r="C875" t="str">
            <v>m</v>
          </cell>
          <cell r="D875">
            <v>1</v>
          </cell>
          <cell r="E875">
            <v>4.8</v>
          </cell>
          <cell r="F875">
            <v>4.8</v>
          </cell>
        </row>
        <row r="876">
          <cell r="A876" t="str">
            <v>MO52.</v>
          </cell>
          <cell r="B876" t="str">
            <v>Salidas de Agua Aparatos Sanitarios</v>
          </cell>
          <cell r="D876" t="str">
            <v/>
          </cell>
          <cell r="F876" t="str">
            <v/>
          </cell>
        </row>
        <row r="877">
          <cell r="A877" t="str">
            <v>MO52.001</v>
          </cell>
          <cell r="B877" t="str">
            <v>Salida de Agua en tuberias de 1/2" ó 3/4"</v>
          </cell>
          <cell r="C877" t="str">
            <v>u</v>
          </cell>
          <cell r="D877">
            <v>1</v>
          </cell>
          <cell r="E877">
            <v>125</v>
          </cell>
          <cell r="F877">
            <v>125</v>
          </cell>
        </row>
        <row r="878">
          <cell r="A878" t="str">
            <v>MO53.</v>
          </cell>
          <cell r="B878" t="str">
            <v>Tuberias de Agua Potable Fuera Cada Baño</v>
          </cell>
          <cell r="D878" t="str">
            <v/>
          </cell>
          <cell r="F878" t="str">
            <v/>
          </cell>
        </row>
        <row r="879">
          <cell r="A879" t="str">
            <v>MO53.001</v>
          </cell>
          <cell r="B879" t="str">
            <v>Tub. galvanizada de 1/2" ó 3/4"</v>
          </cell>
          <cell r="C879" t="str">
            <v>m</v>
          </cell>
          <cell r="D879">
            <v>1</v>
          </cell>
          <cell r="E879">
            <v>5</v>
          </cell>
          <cell r="F879">
            <v>5</v>
          </cell>
        </row>
        <row r="880">
          <cell r="A880" t="str">
            <v>MO54.</v>
          </cell>
          <cell r="B880" t="str">
            <v>Columna de Abastecimiento de Agua por Planta</v>
          </cell>
          <cell r="D880" t="str">
            <v/>
          </cell>
          <cell r="F880" t="str">
            <v/>
          </cell>
        </row>
        <row r="881">
          <cell r="A881" t="str">
            <v>MO54.003</v>
          </cell>
          <cell r="B881" t="str">
            <v>Tub. galvanizada de 1 1/2" ó 2"</v>
          </cell>
          <cell r="C881" t="str">
            <v>u</v>
          </cell>
          <cell r="D881">
            <v>1</v>
          </cell>
          <cell r="E881">
            <v>100</v>
          </cell>
          <cell r="F881">
            <v>100</v>
          </cell>
        </row>
        <row r="882">
          <cell r="A882" t="str">
            <v>MO55.</v>
          </cell>
          <cell r="B882" t="str">
            <v>Instalación de Llaves de Paso y de Chorro</v>
          </cell>
          <cell r="D882" t="str">
            <v/>
          </cell>
          <cell r="F882" t="str">
            <v/>
          </cell>
        </row>
        <row r="883">
          <cell r="A883" t="str">
            <v>MO55.001</v>
          </cell>
          <cell r="B883" t="str">
            <v>Llave de Paso de 1/2" ó 3/4"</v>
          </cell>
          <cell r="C883" t="str">
            <v>u</v>
          </cell>
          <cell r="D883">
            <v>1</v>
          </cell>
          <cell r="E883">
            <v>63</v>
          </cell>
          <cell r="F883">
            <v>63</v>
          </cell>
        </row>
        <row r="884">
          <cell r="A884" t="str">
            <v>MO56.</v>
          </cell>
          <cell r="B884" t="str">
            <v>Sistema Completo de Tubos y Válvulas nec.para montura de Bomba de Agua</v>
          </cell>
          <cell r="D884" t="str">
            <v/>
          </cell>
          <cell r="F884" t="str">
            <v/>
          </cell>
        </row>
        <row r="885">
          <cell r="A885" t="str">
            <v>MO56.001</v>
          </cell>
          <cell r="B885" t="str">
            <v>Circuito en tuberia de 1/2" ó 3/4"</v>
          </cell>
          <cell r="C885" t="str">
            <v>u</v>
          </cell>
          <cell r="D885">
            <v>1</v>
          </cell>
          <cell r="E885">
            <v>1250</v>
          </cell>
          <cell r="F885">
            <v>1250</v>
          </cell>
        </row>
        <row r="886">
          <cell r="A886" t="str">
            <v>MO57.</v>
          </cell>
          <cell r="B886" t="str">
            <v>Montura Bomba de Agua sin el Circuito</v>
          </cell>
          <cell r="D886" t="str">
            <v/>
          </cell>
          <cell r="F886" t="str">
            <v/>
          </cell>
        </row>
        <row r="887">
          <cell r="A887" t="str">
            <v>MO57.001</v>
          </cell>
          <cell r="B887" t="str">
            <v>Bomba de Agua, tuberia de 1/2" ó 3/4"</v>
          </cell>
          <cell r="C887" t="str">
            <v>u</v>
          </cell>
          <cell r="D887">
            <v>1</v>
          </cell>
          <cell r="E887">
            <v>625</v>
          </cell>
          <cell r="F887">
            <v>625</v>
          </cell>
        </row>
        <row r="888">
          <cell r="A888" t="str">
            <v>MO58.</v>
          </cell>
          <cell r="B888" t="str">
            <v>Empalme a Tuberia de Agua Existente</v>
          </cell>
          <cell r="D888" t="str">
            <v/>
          </cell>
          <cell r="F888" t="str">
            <v/>
          </cell>
        </row>
        <row r="889">
          <cell r="A889" t="str">
            <v>MO58.001</v>
          </cell>
          <cell r="B889" t="str">
            <v>Empalme a tuberias de 1/2" ó 3/4"</v>
          </cell>
          <cell r="C889" t="str">
            <v>u</v>
          </cell>
          <cell r="D889">
            <v>1</v>
          </cell>
          <cell r="E889">
            <v>119</v>
          </cell>
          <cell r="F889">
            <v>119</v>
          </cell>
        </row>
        <row r="890">
          <cell r="A890" t="str">
            <v>MO59.</v>
          </cell>
          <cell r="B890" t="str">
            <v>Empalme a Tuberias Drenaje Existente</v>
          </cell>
          <cell r="D890" t="str">
            <v/>
          </cell>
          <cell r="F890" t="str">
            <v/>
          </cell>
        </row>
        <row r="891">
          <cell r="A891" t="str">
            <v>MO59.001</v>
          </cell>
          <cell r="B891" t="str">
            <v>Empalme a tuberias de 2"</v>
          </cell>
          <cell r="C891" t="str">
            <v>u</v>
          </cell>
          <cell r="D891">
            <v>1</v>
          </cell>
          <cell r="E891">
            <v>100</v>
          </cell>
          <cell r="F891">
            <v>100</v>
          </cell>
        </row>
        <row r="892">
          <cell r="A892" t="str">
            <v>MO59.002</v>
          </cell>
          <cell r="B892" t="str">
            <v>Empalme a tuberias de 3"</v>
          </cell>
          <cell r="C892" t="str">
            <v>u</v>
          </cell>
          <cell r="D892">
            <v>1</v>
          </cell>
          <cell r="E892">
            <v>125</v>
          </cell>
          <cell r="F892">
            <v>125</v>
          </cell>
        </row>
        <row r="893">
          <cell r="A893" t="str">
            <v>MO59.003</v>
          </cell>
          <cell r="B893" t="str">
            <v>Empalme a tuberias de 4"</v>
          </cell>
          <cell r="C893" t="str">
            <v>u</v>
          </cell>
          <cell r="D893">
            <v>1</v>
          </cell>
          <cell r="E893">
            <v>150</v>
          </cell>
          <cell r="F893">
            <v>150</v>
          </cell>
        </row>
        <row r="894">
          <cell r="A894" t="str">
            <v>MO71.</v>
          </cell>
          <cell r="B894" t="str">
            <v>Pintura</v>
          </cell>
          <cell r="D894" t="str">
            <v/>
          </cell>
          <cell r="F894" t="str">
            <v/>
          </cell>
        </row>
        <row r="895">
          <cell r="A895" t="str">
            <v>MO71.001</v>
          </cell>
          <cell r="B895" t="str">
            <v>Mano de obra pintura de agua, dos manos, p. lisa, sin piedra</v>
          </cell>
          <cell r="C895" t="str">
            <v>m2</v>
          </cell>
          <cell r="D895">
            <v>1</v>
          </cell>
          <cell r="E895">
            <v>4.8</v>
          </cell>
          <cell r="F895">
            <v>4.8</v>
          </cell>
        </row>
        <row r="896">
          <cell r="A896" t="str">
            <v>MO71.002</v>
          </cell>
          <cell r="B896" t="str">
            <v>Mano de obra pintura de agua, 1era. mano, p. lisa, sin piedra</v>
          </cell>
          <cell r="C896" t="str">
            <v>m2</v>
          </cell>
          <cell r="D896">
            <v>1</v>
          </cell>
          <cell r="E896">
            <v>2.6</v>
          </cell>
          <cell r="F896">
            <v>2.6</v>
          </cell>
        </row>
        <row r="897">
          <cell r="A897" t="str">
            <v>MO71.003</v>
          </cell>
          <cell r="B897" t="str">
            <v>Mano de obra pintura de agua, 2da. mano,  pared lisa</v>
          </cell>
          <cell r="C897" t="str">
            <v>m2</v>
          </cell>
          <cell r="D897">
            <v>1</v>
          </cell>
          <cell r="E897">
            <v>2.2000000000000002</v>
          </cell>
          <cell r="F897">
            <v>2.2000000000000002</v>
          </cell>
        </row>
        <row r="898">
          <cell r="A898" t="str">
            <v>MO71.009</v>
          </cell>
          <cell r="B898" t="str">
            <v>Mano de obra Pintura Impermeabilizante, 1era. mano</v>
          </cell>
          <cell r="C898" t="str">
            <v>m2</v>
          </cell>
          <cell r="D898">
            <v>1</v>
          </cell>
          <cell r="E898">
            <v>2.5</v>
          </cell>
          <cell r="F898">
            <v>2.5</v>
          </cell>
        </row>
        <row r="899">
          <cell r="A899" t="str">
            <v>MO71.010</v>
          </cell>
          <cell r="B899" t="str">
            <v>Mano de obra Pintura Impermeabilizante, 2da. mano</v>
          </cell>
          <cell r="C899" t="str">
            <v>m2</v>
          </cell>
          <cell r="D899">
            <v>1</v>
          </cell>
          <cell r="E899">
            <v>2.1</v>
          </cell>
          <cell r="F899">
            <v>2.1</v>
          </cell>
        </row>
        <row r="900">
          <cell r="A900" t="str">
            <v>MO76.</v>
          </cell>
          <cell r="B900" t="str">
            <v>Jornales Diarios Albañileria</v>
          </cell>
        </row>
        <row r="901">
          <cell r="A901" t="str">
            <v>MO76.001</v>
          </cell>
          <cell r="B901" t="str">
            <v>Técnico No Calificado o Peón</v>
          </cell>
          <cell r="C901" t="str">
            <v>día</v>
          </cell>
          <cell r="D901">
            <v>1</v>
          </cell>
          <cell r="E901">
            <v>104</v>
          </cell>
          <cell r="F901">
            <v>104</v>
          </cell>
        </row>
        <row r="902">
          <cell r="A902" t="str">
            <v>MO76.002</v>
          </cell>
          <cell r="B902" t="str">
            <v>Técnico Calificado</v>
          </cell>
          <cell r="C902" t="str">
            <v>día</v>
          </cell>
          <cell r="D902">
            <v>1</v>
          </cell>
          <cell r="E902">
            <v>118</v>
          </cell>
          <cell r="F902">
            <v>118</v>
          </cell>
        </row>
        <row r="903">
          <cell r="A903" t="str">
            <v>MO76.003</v>
          </cell>
          <cell r="B903" t="str">
            <v>Ayudante</v>
          </cell>
          <cell r="C903" t="str">
            <v>día</v>
          </cell>
          <cell r="D903">
            <v>1</v>
          </cell>
          <cell r="E903">
            <v>130</v>
          </cell>
          <cell r="F903">
            <v>130</v>
          </cell>
        </row>
        <row r="904">
          <cell r="A904" t="str">
            <v>MO76.004</v>
          </cell>
          <cell r="B904" t="str">
            <v>Operario Tercera Categoría</v>
          </cell>
          <cell r="C904" t="str">
            <v>día</v>
          </cell>
          <cell r="D904">
            <v>1</v>
          </cell>
          <cell r="E904">
            <v>163</v>
          </cell>
          <cell r="F904">
            <v>163</v>
          </cell>
        </row>
        <row r="905">
          <cell r="A905" t="str">
            <v>MO76.005</v>
          </cell>
          <cell r="B905" t="str">
            <v>Operario Segunda Categoría</v>
          </cell>
          <cell r="C905" t="str">
            <v>día</v>
          </cell>
          <cell r="D905">
            <v>1</v>
          </cell>
          <cell r="E905">
            <v>196</v>
          </cell>
          <cell r="F905">
            <v>196</v>
          </cell>
        </row>
        <row r="906">
          <cell r="A906" t="str">
            <v>MO76.006</v>
          </cell>
          <cell r="B906" t="str">
            <v>Operario Primera Categoría</v>
          </cell>
          <cell r="C906" t="str">
            <v>día</v>
          </cell>
          <cell r="D906">
            <v>1</v>
          </cell>
          <cell r="E906">
            <v>261</v>
          </cell>
          <cell r="F906">
            <v>261</v>
          </cell>
        </row>
        <row r="907">
          <cell r="A907" t="str">
            <v>MO76.007</v>
          </cell>
          <cell r="B907" t="str">
            <v>Maestro</v>
          </cell>
          <cell r="C907" t="str">
            <v>día</v>
          </cell>
          <cell r="D907">
            <v>1</v>
          </cell>
          <cell r="E907">
            <v>300</v>
          </cell>
          <cell r="F907">
            <v>300</v>
          </cell>
        </row>
        <row r="908">
          <cell r="A908" t="str">
            <v>MO77.</v>
          </cell>
          <cell r="B908" t="str">
            <v>Jornales Diarios Carpintería</v>
          </cell>
        </row>
        <row r="909">
          <cell r="A909" t="str">
            <v>MO77.001</v>
          </cell>
          <cell r="B909" t="str">
            <v>Técnico No Calificado o Peón</v>
          </cell>
          <cell r="C909" t="str">
            <v>día</v>
          </cell>
          <cell r="D909">
            <v>1</v>
          </cell>
          <cell r="E909">
            <v>104</v>
          </cell>
          <cell r="F909">
            <v>104</v>
          </cell>
        </row>
        <row r="910">
          <cell r="A910" t="str">
            <v>MO77.002</v>
          </cell>
          <cell r="B910" t="str">
            <v>Ayudante</v>
          </cell>
          <cell r="C910" t="str">
            <v>día</v>
          </cell>
          <cell r="D910">
            <v>1</v>
          </cell>
          <cell r="E910">
            <v>130</v>
          </cell>
          <cell r="F910">
            <v>130</v>
          </cell>
        </row>
        <row r="911">
          <cell r="A911" t="str">
            <v>MO77.003</v>
          </cell>
          <cell r="B911" t="str">
            <v>Carpintero Segunda Categoría</v>
          </cell>
          <cell r="C911" t="str">
            <v>día</v>
          </cell>
          <cell r="D911">
            <v>1</v>
          </cell>
          <cell r="E911">
            <v>196</v>
          </cell>
          <cell r="F911">
            <v>196</v>
          </cell>
        </row>
        <row r="912">
          <cell r="A912" t="str">
            <v>MO77.004</v>
          </cell>
          <cell r="B912" t="str">
            <v>Carpintero Primera Categoría</v>
          </cell>
          <cell r="C912" t="str">
            <v>día</v>
          </cell>
          <cell r="D912">
            <v>1</v>
          </cell>
          <cell r="E912">
            <v>261</v>
          </cell>
          <cell r="F912">
            <v>261</v>
          </cell>
        </row>
        <row r="913">
          <cell r="A913" t="str">
            <v>MO78.</v>
          </cell>
          <cell r="B913" t="str">
            <v>Jornales Diarios Plomería</v>
          </cell>
        </row>
        <row r="914">
          <cell r="A914" t="str">
            <v>MO78.001</v>
          </cell>
          <cell r="B914" t="str">
            <v>Peón Plomero</v>
          </cell>
          <cell r="C914" t="str">
            <v>día</v>
          </cell>
          <cell r="D914">
            <v>1</v>
          </cell>
          <cell r="E914">
            <v>130</v>
          </cell>
          <cell r="F914">
            <v>130</v>
          </cell>
        </row>
        <row r="915">
          <cell r="A915" t="str">
            <v>MO78.002</v>
          </cell>
          <cell r="B915" t="str">
            <v>Ayudante Plomero</v>
          </cell>
          <cell r="C915" t="str">
            <v>día</v>
          </cell>
          <cell r="D915">
            <v>1</v>
          </cell>
          <cell r="E915">
            <v>196</v>
          </cell>
          <cell r="F915">
            <v>196</v>
          </cell>
        </row>
        <row r="916">
          <cell r="A916" t="str">
            <v>MO78.003</v>
          </cell>
          <cell r="B916" t="str">
            <v>Plomero</v>
          </cell>
          <cell r="C916" t="str">
            <v>día</v>
          </cell>
          <cell r="D916">
            <v>1</v>
          </cell>
          <cell r="E916">
            <v>261</v>
          </cell>
          <cell r="F916">
            <v>261</v>
          </cell>
        </row>
        <row r="917">
          <cell r="A917" t="str">
            <v>MO78.004</v>
          </cell>
          <cell r="B917" t="str">
            <v>Maestro Plomero</v>
          </cell>
          <cell r="C917" t="str">
            <v>día</v>
          </cell>
          <cell r="D917">
            <v>1</v>
          </cell>
          <cell r="E917">
            <v>457</v>
          </cell>
          <cell r="F917">
            <v>457</v>
          </cell>
        </row>
        <row r="918">
          <cell r="A918" t="str">
            <v>MO78.004</v>
          </cell>
          <cell r="B918" t="str">
            <v>Maestro Plomero</v>
          </cell>
          <cell r="C918" t="str">
            <v>día</v>
          </cell>
          <cell r="D918">
            <v>1</v>
          </cell>
          <cell r="E918">
            <v>457</v>
          </cell>
          <cell r="F918">
            <v>457</v>
          </cell>
        </row>
        <row r="919">
          <cell r="A919" t="str">
            <v>99.</v>
          </cell>
          <cell r="B919" t="str">
            <v>DE LOS ANALISIS DE COSTOS</v>
          </cell>
          <cell r="F919" t="str">
            <v/>
          </cell>
        </row>
        <row r="920">
          <cell r="A920" t="str">
            <v>99.001</v>
          </cell>
          <cell r="B920" t="str">
            <v>Ligado y Vaciado a Mano</v>
          </cell>
          <cell r="C920" t="str">
            <v>m3</v>
          </cell>
          <cell r="D920">
            <v>1</v>
          </cell>
          <cell r="E920">
            <v>188.02</v>
          </cell>
          <cell r="F920">
            <v>188.02</v>
          </cell>
        </row>
        <row r="921">
          <cell r="A921" t="str">
            <v>99.002</v>
          </cell>
          <cell r="B921" t="str">
            <v>Ligado y Vaciado con Ligadora de 2 Fundas</v>
          </cell>
          <cell r="C921" t="str">
            <v>m3</v>
          </cell>
          <cell r="D921">
            <v>1</v>
          </cell>
          <cell r="E921">
            <v>81.459999999999994</v>
          </cell>
          <cell r="F921">
            <v>81.459999999999994</v>
          </cell>
        </row>
        <row r="922">
          <cell r="A922" t="str">
            <v>99.003</v>
          </cell>
          <cell r="B922" t="str">
            <v>Ligado y Vaciado con Ligadora de 2 Fundas y Winche</v>
          </cell>
          <cell r="C922" t="str">
            <v>m3</v>
          </cell>
          <cell r="D922">
            <v>1</v>
          </cell>
          <cell r="E922">
            <v>115.02</v>
          </cell>
          <cell r="F922">
            <v>115.02</v>
          </cell>
        </row>
        <row r="923">
          <cell r="A923" t="str">
            <v>99.011</v>
          </cell>
          <cell r="B923" t="str">
            <v>Hormigón (1:3:5) a Mano</v>
          </cell>
          <cell r="C923" t="str">
            <v>m3</v>
          </cell>
          <cell r="D923">
            <v>1</v>
          </cell>
          <cell r="E923">
            <v>945.07</v>
          </cell>
          <cell r="F923">
            <v>945.07</v>
          </cell>
        </row>
        <row r="924">
          <cell r="A924" t="str">
            <v>99.012</v>
          </cell>
          <cell r="B924" t="str">
            <v>Hormigón (1:3:5) En Ligadora</v>
          </cell>
          <cell r="C924" t="str">
            <v>m3</v>
          </cell>
          <cell r="D924">
            <v>1</v>
          </cell>
          <cell r="E924">
            <v>798.01</v>
          </cell>
          <cell r="F924">
            <v>798.01</v>
          </cell>
        </row>
        <row r="925">
          <cell r="A925" t="str">
            <v>99.013</v>
          </cell>
          <cell r="B925" t="str">
            <v>Hormigón (1:3:5) En Ligadora y Winche</v>
          </cell>
          <cell r="C925" t="str">
            <v>m3</v>
          </cell>
          <cell r="D925">
            <v>1</v>
          </cell>
          <cell r="E925">
            <v>844.33</v>
          </cell>
          <cell r="F925">
            <v>844.33</v>
          </cell>
        </row>
        <row r="926">
          <cell r="A926" t="str">
            <v>99.022</v>
          </cell>
          <cell r="B926" t="str">
            <v>Hormigón (1:2:4) En Ligadora</v>
          </cell>
          <cell r="C926" t="str">
            <v>m3</v>
          </cell>
          <cell r="D926">
            <v>1</v>
          </cell>
          <cell r="E926">
            <v>916.42</v>
          </cell>
          <cell r="F926">
            <v>916.42</v>
          </cell>
        </row>
        <row r="927">
          <cell r="A927" t="str">
            <v>99.023</v>
          </cell>
          <cell r="B927" t="str">
            <v>Hormigón (1:2:4) En Ligadora y Winche</v>
          </cell>
          <cell r="C927" t="str">
            <v>m3</v>
          </cell>
          <cell r="D927">
            <v>1</v>
          </cell>
          <cell r="E927">
            <v>961.73</v>
          </cell>
          <cell r="F927">
            <v>961.73</v>
          </cell>
        </row>
        <row r="928">
          <cell r="A928" t="str">
            <v>99.024</v>
          </cell>
          <cell r="B928" t="str">
            <v>Hormigón (1:2:4) Vaciado a Mano</v>
          </cell>
          <cell r="C928" t="str">
            <v>m3</v>
          </cell>
          <cell r="D928">
            <v>1</v>
          </cell>
          <cell r="E928">
            <v>1060.28</v>
          </cell>
          <cell r="F928">
            <v>1060.28</v>
          </cell>
        </row>
        <row r="929">
          <cell r="A929" t="str">
            <v>99.024</v>
          </cell>
          <cell r="B929" t="str">
            <v>Hormigón (1:2:4) Vaciado a Mano</v>
          </cell>
          <cell r="C929" t="str">
            <v>m3</v>
          </cell>
          <cell r="D929">
            <v>1</v>
          </cell>
          <cell r="E929">
            <v>1060.28</v>
          </cell>
          <cell r="F929">
            <v>1060.28</v>
          </cell>
        </row>
        <row r="930">
          <cell r="A930" t="str">
            <v>99.201</v>
          </cell>
          <cell r="B930" t="str">
            <v xml:space="preserve">Mortero (1:3) </v>
          </cell>
          <cell r="C930" t="str">
            <v>m3</v>
          </cell>
          <cell r="D930">
            <v>1</v>
          </cell>
          <cell r="E930">
            <v>1036.04</v>
          </cell>
          <cell r="F930">
            <v>1036.04</v>
          </cell>
        </row>
        <row r="931">
          <cell r="A931" t="str">
            <v>99.202</v>
          </cell>
          <cell r="B931" t="str">
            <v>Mezcla de Empañete</v>
          </cell>
          <cell r="C931" t="str">
            <v>m3</v>
          </cell>
          <cell r="D931">
            <v>1</v>
          </cell>
          <cell r="E931">
            <v>452.14</v>
          </cell>
          <cell r="F931">
            <v>452.14</v>
          </cell>
        </row>
        <row r="932">
          <cell r="A932">
            <v>99.203000000000003</v>
          </cell>
          <cell r="B932" t="str">
            <v>Mortero (1:4) para empañete</v>
          </cell>
          <cell r="C932" t="str">
            <v>m3</v>
          </cell>
          <cell r="D932">
            <v>1</v>
          </cell>
          <cell r="E932">
            <v>1218.02</v>
          </cell>
          <cell r="F932">
            <v>1218.02</v>
          </cell>
        </row>
        <row r="933">
          <cell r="A933">
            <v>99.203999999999994</v>
          </cell>
          <cell r="B933" t="str">
            <v xml:space="preserve">Mortero (1:2) </v>
          </cell>
          <cell r="C933" t="str">
            <v>m3</v>
          </cell>
          <cell r="D933">
            <v>1</v>
          </cell>
          <cell r="E933">
            <v>1680.68</v>
          </cell>
          <cell r="F933">
            <v>1680.68</v>
          </cell>
        </row>
        <row r="934">
          <cell r="A934">
            <v>99.204999999999998</v>
          </cell>
          <cell r="B934" t="str">
            <v>Mezcla de cal y arena para pisos</v>
          </cell>
          <cell r="C934" t="str">
            <v>m3</v>
          </cell>
          <cell r="D934">
            <v>1</v>
          </cell>
          <cell r="E934">
            <v>419.3</v>
          </cell>
          <cell r="F934">
            <v>419.3</v>
          </cell>
        </row>
        <row r="935">
          <cell r="A935">
            <v>99.206000000000003</v>
          </cell>
          <cell r="B935" t="str">
            <v>Mortero (1:10) para colocar pisos</v>
          </cell>
          <cell r="C935" t="str">
            <v>m3</v>
          </cell>
          <cell r="D935">
            <v>1</v>
          </cell>
          <cell r="E935">
            <v>934.22</v>
          </cell>
          <cell r="F935">
            <v>934.22</v>
          </cell>
        </row>
        <row r="936">
          <cell r="A936" t="str">
            <v>99.901</v>
          </cell>
          <cell r="B936" t="str">
            <v>Mortero (1:2) en Techo</v>
          </cell>
          <cell r="C936" t="str">
            <v>m3</v>
          </cell>
          <cell r="D936">
            <v>1</v>
          </cell>
          <cell r="E936">
            <v>1958.27</v>
          </cell>
          <cell r="F936">
            <v>1958.27</v>
          </cell>
        </row>
        <row r="937">
          <cell r="A937" t="str">
            <v>99.901</v>
          </cell>
          <cell r="B937" t="str">
            <v>Mortero (1:2) en Techo</v>
          </cell>
          <cell r="C937" t="str">
            <v>m3</v>
          </cell>
          <cell r="D937">
            <v>1</v>
          </cell>
          <cell r="E937">
            <v>1958.27</v>
          </cell>
          <cell r="F937">
            <v>1958.27</v>
          </cell>
        </row>
        <row r="938">
          <cell r="A938" t="str">
            <v>05.101</v>
          </cell>
          <cell r="B938" t="str">
            <v xml:space="preserve">Muros de Bloques de Hormigón 8" </v>
          </cell>
          <cell r="C938" t="str">
            <v>m2</v>
          </cell>
          <cell r="D938">
            <v>1</v>
          </cell>
          <cell r="E938">
            <v>294.55</v>
          </cell>
          <cell r="F938">
            <v>294.55</v>
          </cell>
        </row>
        <row r="939">
          <cell r="A939" t="str">
            <v>05.201</v>
          </cell>
          <cell r="B939" t="str">
            <v xml:space="preserve">Muros de Bloques de Hormigón 6" </v>
          </cell>
          <cell r="C939" t="str">
            <v>m2</v>
          </cell>
          <cell r="D939">
            <v>1</v>
          </cell>
          <cell r="E939">
            <v>200.3</v>
          </cell>
          <cell r="F939">
            <v>200.3</v>
          </cell>
        </row>
        <row r="940">
          <cell r="A940" t="str">
            <v>05.301</v>
          </cell>
          <cell r="B940" t="str">
            <v xml:space="preserve">Muros de Bloques de Hormigón 4" </v>
          </cell>
          <cell r="C940" t="str">
            <v>m2</v>
          </cell>
          <cell r="D940">
            <v>1</v>
          </cell>
          <cell r="E940">
            <v>174.08</v>
          </cell>
          <cell r="F940">
            <v>174.08</v>
          </cell>
        </row>
        <row r="941">
          <cell r="A941" t="str">
            <v>05.301</v>
          </cell>
          <cell r="B941" t="str">
            <v>Muros de Bloques de Hormigón 4"</v>
          </cell>
          <cell r="C941" t="str">
            <v>m2</v>
          </cell>
          <cell r="D941">
            <v>1</v>
          </cell>
          <cell r="E941">
            <v>174.08</v>
          </cell>
          <cell r="F941">
            <v>174.08</v>
          </cell>
        </row>
        <row r="942">
          <cell r="A942" t="str">
            <v>07.2-1</v>
          </cell>
          <cell r="B942" t="str">
            <v>Cantos</v>
          </cell>
          <cell r="C942" t="str">
            <v>m</v>
          </cell>
          <cell r="D942">
            <v>1</v>
          </cell>
          <cell r="E942">
            <v>24.39</v>
          </cell>
          <cell r="F942">
            <v>24.39</v>
          </cell>
        </row>
        <row r="943">
          <cell r="A943" t="str">
            <v>07.1-1</v>
          </cell>
          <cell r="B943" t="str">
            <v>Empañete maestreado Exterior</v>
          </cell>
          <cell r="C943" t="str">
            <v>m2</v>
          </cell>
          <cell r="D943">
            <v>1</v>
          </cell>
          <cell r="E943">
            <v>113.55</v>
          </cell>
          <cell r="F943">
            <v>113.55</v>
          </cell>
        </row>
        <row r="944">
          <cell r="A944" t="str">
            <v>07.1-2</v>
          </cell>
          <cell r="B944" t="str">
            <v>Empañete maestreado Interior</v>
          </cell>
          <cell r="C944" t="str">
            <v>m2</v>
          </cell>
          <cell r="D944">
            <v>1</v>
          </cell>
          <cell r="E944">
            <v>61</v>
          </cell>
          <cell r="F944">
            <v>61</v>
          </cell>
        </row>
      </sheetData>
      <sheetData sheetId="1">
        <row r="4">
          <cell r="A4" t="str">
            <v>Id.</v>
          </cell>
        </row>
      </sheetData>
      <sheetData sheetId="2">
        <row r="4">
          <cell r="A4" t="str">
            <v>Id.</v>
          </cell>
        </row>
      </sheetData>
      <sheetData sheetId="3">
        <row r="4">
          <cell r="A4" t="str">
            <v>Id.</v>
          </cell>
        </row>
      </sheetData>
      <sheetData sheetId="4">
        <row r="4">
          <cell r="A4" t="str">
            <v>Id.</v>
          </cell>
        </row>
      </sheetData>
      <sheetData sheetId="5">
        <row r="4">
          <cell r="A4" t="str">
            <v>Id.</v>
          </cell>
        </row>
      </sheetData>
      <sheetData sheetId="6">
        <row r="4">
          <cell r="A4" t="str">
            <v>Id.</v>
          </cell>
        </row>
      </sheetData>
      <sheetData sheetId="7">
        <row r="4">
          <cell r="A4" t="str">
            <v>Id.</v>
          </cell>
        </row>
      </sheetData>
      <sheetData sheetId="8">
        <row r="4">
          <cell r="A4" t="str">
            <v>Id.</v>
          </cell>
        </row>
      </sheetData>
      <sheetData sheetId="9">
        <row r="4">
          <cell r="A4" t="str">
            <v>Id.</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ow r="4">
          <cell r="A4" t="str">
            <v>Id.</v>
          </cell>
        </row>
      </sheetData>
      <sheetData sheetId="32"/>
      <sheetData sheetId="33">
        <row r="4">
          <cell r="A4" t="str">
            <v>Id.</v>
          </cell>
        </row>
      </sheetData>
      <sheetData sheetId="34"/>
      <sheetData sheetId="35"/>
      <sheetData sheetId="36"/>
      <sheetData sheetId="37"/>
      <sheetData sheetId="38"/>
      <sheetData sheetId="39"/>
      <sheetData sheetId="40"/>
      <sheetData sheetId="41">
        <row r="4">
          <cell r="A4" t="str">
            <v>Id.</v>
          </cell>
        </row>
      </sheetData>
      <sheetData sheetId="42"/>
      <sheetData sheetId="43">
        <row r="4">
          <cell r="A4" t="str">
            <v>Id.</v>
          </cell>
        </row>
      </sheetData>
      <sheetData sheetId="44"/>
      <sheetData sheetId="45"/>
      <sheetData sheetId="46"/>
      <sheetData sheetId="47"/>
      <sheetData sheetId="48"/>
      <sheetData sheetId="49"/>
      <sheetData sheetId="50"/>
      <sheetData sheetId="51">
        <row r="4">
          <cell r="A4" t="str">
            <v>Id.</v>
          </cell>
        </row>
      </sheetData>
      <sheetData sheetId="52"/>
      <sheetData sheetId="53">
        <row r="4">
          <cell r="A4" t="str">
            <v>Id.</v>
          </cell>
        </row>
      </sheetData>
      <sheetData sheetId="54"/>
      <sheetData sheetId="55"/>
      <sheetData sheetId="56"/>
      <sheetData sheetId="57"/>
      <sheetData sheetId="58"/>
      <sheetData sheetId="59"/>
      <sheetData sheetId="60"/>
      <sheetData sheetId="61">
        <row r="4">
          <cell r="A4" t="str">
            <v>Id.</v>
          </cell>
        </row>
      </sheetData>
      <sheetData sheetId="62"/>
      <sheetData sheetId="63">
        <row r="4">
          <cell r="A4" t="str">
            <v>Id.</v>
          </cell>
        </row>
      </sheetData>
      <sheetData sheetId="64"/>
      <sheetData sheetId="65"/>
      <sheetData sheetId="66"/>
      <sheetData sheetId="67"/>
      <sheetData sheetId="68"/>
      <sheetData sheetId="69"/>
      <sheetData sheetId="7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Hoja1"/>
      <sheetName val="Hoja2"/>
      <sheetName val="Hoja3"/>
    </sheetNames>
    <sheetDataSet>
      <sheetData sheetId="0"/>
      <sheetData sheetId="1" refreshError="1">
        <row r="561">
          <cell r="D561">
            <v>36.01</v>
          </cell>
        </row>
      </sheetData>
      <sheetData sheetId="2"/>
      <sheetData sheetId="3"/>
      <sheetData sheetId="4"/>
      <sheetData sheetId="5"/>
      <sheetData sheetId="6"/>
      <sheetData sheetId="7">
        <row r="568">
          <cell r="D568" t="str">
            <v>m3</v>
          </cell>
        </row>
      </sheetData>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
      <sheetName val="MEMO"/>
      <sheetName val="COF"/>
      <sheetName val="SEPAR"/>
      <sheetName val="CRONOGRAMA FISICO FINANCIERO"/>
    </sheetNames>
    <sheetDataSet>
      <sheetData sheetId="0">
        <row r="3">
          <cell r="D3">
            <v>1352</v>
          </cell>
        </row>
      </sheetData>
      <sheetData sheetId="1">
        <row r="3">
          <cell r="B3">
            <v>830</v>
          </cell>
        </row>
      </sheetData>
      <sheetData sheetId="2">
        <row r="239">
          <cell r="E239">
            <v>2690.8249815051054</v>
          </cell>
        </row>
      </sheetData>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C"/>
      <sheetName val="POLIETILENO"/>
      <sheetName val="Analisis formato"/>
      <sheetName val="REGISTROS DE LADRILLOS Y H.A. "/>
      <sheetName val="ANCLAJES DE H.A."/>
      <sheetName val=" MOVIMIENTO DE TIERRA EQUIPO"/>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INS"/>
    </sheetNames>
    <sheetDataSet>
      <sheetData sheetId="0" refreshError="1"/>
      <sheetData sheetId="1"/>
      <sheetData sheetId="2"/>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 val="P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C.S."/>
      <sheetName val="PRESU"/>
      <sheetName val="ANALISIS "/>
      <sheetName val="analisis basicos"/>
      <sheetName val="Analisis Complementarios "/>
      <sheetName val="COLOCACION DE TUBERIA"/>
      <sheetName val="MOVIMIENTO DE TIERRA"/>
      <sheetName val=" MOVIMIENTO DE TIERRA EQUIPO"/>
      <sheetName val="ANCLAJES DE H.A."/>
      <sheetName val="REGISTROS DE LADRILLOS Y H.A. "/>
      <sheetName val="RECLAMACION 1."/>
      <sheetName val="ANALISIS CASETAS"/>
      <sheetName val="VERJA NUEVA"/>
    </sheetNames>
    <sheetDataSet>
      <sheetData sheetId="0" refreshError="1">
        <row r="9">
          <cell r="D9">
            <v>1500</v>
          </cell>
        </row>
        <row r="17">
          <cell r="D17">
            <v>35</v>
          </cell>
        </row>
        <row r="130">
          <cell r="D130">
            <v>45</v>
          </cell>
        </row>
        <row r="131">
          <cell r="D131">
            <v>20</v>
          </cell>
        </row>
        <row r="132">
          <cell r="D132">
            <v>35</v>
          </cell>
        </row>
        <row r="133">
          <cell r="D133">
            <v>1350</v>
          </cell>
        </row>
      </sheetData>
      <sheetData sheetId="1" refreshError="1">
        <row r="11">
          <cell r="B11">
            <v>1.4428531746653097</v>
          </cell>
        </row>
        <row r="247">
          <cell r="B247">
            <v>1.4428531746653097</v>
          </cell>
        </row>
        <row r="256">
          <cell r="B256">
            <v>13.707105159320442</v>
          </cell>
        </row>
        <row r="612">
          <cell r="B612">
            <v>220.75653572379238</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10181-3(Rescision)"/>
      <sheetName val="CUB-10181-3(Rescision) (2)"/>
      <sheetName val="CUB-10181-3(Rescision) (3)"/>
      <sheetName val="ANALISIS 2009"/>
      <sheetName val="Módulo1"/>
    </sheetNames>
    <sheetDataSet>
      <sheetData sheetId="0"/>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 val="via"/>
      <sheetName val="GONZALO"/>
      <sheetName val="MATERIALES LISTADO"/>
      <sheetName val="Insumos"/>
      <sheetName val="Análisis"/>
      <sheetName val="INS"/>
      <sheetName val="M_O_"/>
      <sheetName val="Analisis_(2)"/>
      <sheetName val="analisis_basicos"/>
      <sheetName val="ANALISIS_"/>
      <sheetName val="COLOCACION_DE_TUBERIA"/>
      <sheetName val="C_D_C_,_C_Op__y_C_G_"/>
      <sheetName val="Malla_Ciclónica_y_Muros_Blo_"/>
      <sheetName val="RECLAMACION_3"/>
      <sheetName val="MATERIALES_LISTADO"/>
      <sheetName val="M_O_1"/>
      <sheetName val="Analisis_(2)1"/>
      <sheetName val="analisis_basicos1"/>
      <sheetName val="ANALISIS_1"/>
      <sheetName val="COLOCACION_DE_TUBERIA1"/>
      <sheetName val="C_D_C_,_C_Op__y_C_G_1"/>
      <sheetName val="Malla_Ciclónica_y_Muros_Blo_1"/>
      <sheetName val="RECLAMACION_31"/>
      <sheetName val="MATERIALES_LISTADO1"/>
      <sheetName val="M_O_2"/>
      <sheetName val="Analisis_(2)2"/>
      <sheetName val="analisis_basicos2"/>
      <sheetName val="ANALISIS_2"/>
      <sheetName val="COLOCACION_DE_TUBERIA2"/>
      <sheetName val="C_D_C_,_C_Op__y_C_G_2"/>
      <sheetName val="Malla_Ciclónica_y_Muros_Blo_2"/>
      <sheetName val="RECLAMACION_32"/>
      <sheetName val="MATERIALES_LISTADO2"/>
      <sheetName val="M_O_3"/>
      <sheetName val="Analisis_(2)3"/>
      <sheetName val="analisis_basicos3"/>
      <sheetName val="ANALISIS_3"/>
      <sheetName val="COLOCACION_DE_TUBERIA3"/>
      <sheetName val="C_D_C_,_C_Op__y_C_G_3"/>
      <sheetName val="Malla_Ciclónica_y_Muros_Blo_3"/>
      <sheetName val="RECLAMACION_33"/>
      <sheetName val="MATERIALES_LISTADO3"/>
    </sheetNames>
    <sheetDataSet>
      <sheetData sheetId="0" refreshError="1">
        <row r="9">
          <cell r="C9">
            <v>1525</v>
          </cell>
        </row>
        <row r="12">
          <cell r="C12">
            <v>356</v>
          </cell>
        </row>
      </sheetData>
      <sheetData sheetId="1" refreshError="1"/>
      <sheetData sheetId="2" refreshError="1"/>
      <sheetData sheetId="3" refreshError="1"/>
      <sheetData sheetId="4">
        <row r="9">
          <cell r="C9">
            <v>1</v>
          </cell>
        </row>
      </sheetData>
      <sheetData sheetId="5" refreshError="1"/>
      <sheetData sheetId="6" refreshError="1"/>
      <sheetData sheetId="7" refreshError="1"/>
      <sheetData sheetId="8" refreshError="1"/>
      <sheetData sheetId="9" refreshError="1"/>
      <sheetData sheetId="10">
        <row r="9">
          <cell r="C9">
            <v>1</v>
          </cell>
        </row>
      </sheetData>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s>
    <sheetDataSet>
      <sheetData sheetId="0" refreshError="1">
        <row r="10">
          <cell r="C10">
            <v>578</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0"/>
  <sheetViews>
    <sheetView showGridLines="0" showZeros="0" tabSelected="1" view="pageBreakPreview" zoomScaleSheetLayoutView="100" workbookViewId="0">
      <selection activeCell="C15" sqref="C15"/>
    </sheetView>
  </sheetViews>
  <sheetFormatPr baseColWidth="10" defaultColWidth="9.140625" defaultRowHeight="11.25" x14ac:dyDescent="0.2"/>
  <cols>
    <col min="1" max="1" width="6.5703125" style="3" customWidth="1"/>
    <col min="2" max="2" width="58.7109375" style="1" customWidth="1"/>
    <col min="3" max="3" width="9.42578125" style="4" customWidth="1"/>
    <col min="4" max="4" width="5.85546875" style="5" customWidth="1"/>
    <col min="5" max="5" width="12.42578125" style="4" customWidth="1"/>
    <col min="6" max="6" width="14.42578125" style="5" customWidth="1"/>
    <col min="7" max="7" width="10.28515625" style="1" bestFit="1" customWidth="1"/>
    <col min="8" max="16384" width="9.140625" style="1"/>
  </cols>
  <sheetData>
    <row r="1" spans="1:6" ht="12.75" x14ac:dyDescent="0.2">
      <c r="A1" s="321"/>
      <c r="B1" s="321"/>
      <c r="C1" s="321"/>
      <c r="D1" s="321"/>
      <c r="E1" s="321"/>
      <c r="F1" s="321"/>
    </row>
    <row r="2" spans="1:6" ht="12.75" x14ac:dyDescent="0.2">
      <c r="A2" s="321"/>
      <c r="B2" s="321"/>
      <c r="C2" s="321"/>
      <c r="D2" s="321"/>
      <c r="E2" s="321"/>
      <c r="F2" s="321"/>
    </row>
    <row r="3" spans="1:6" ht="12.75" x14ac:dyDescent="0.2">
      <c r="A3" s="321"/>
      <c r="B3" s="321"/>
      <c r="C3" s="321"/>
      <c r="D3" s="321"/>
      <c r="E3" s="321"/>
      <c r="F3" s="321"/>
    </row>
    <row r="4" spans="1:6" ht="12.75" x14ac:dyDescent="0.2">
      <c r="A4" s="321"/>
      <c r="B4" s="321"/>
      <c r="C4" s="321"/>
      <c r="D4" s="321"/>
      <c r="E4" s="321"/>
      <c r="F4" s="321"/>
    </row>
    <row r="5" spans="1:6" ht="6" customHeight="1" x14ac:dyDescent="0.2">
      <c r="A5" s="41"/>
      <c r="B5" s="41"/>
      <c r="C5" s="41"/>
      <c r="D5" s="41"/>
      <c r="E5" s="41"/>
      <c r="F5" s="41"/>
    </row>
    <row r="6" spans="1:6" ht="12.75" x14ac:dyDescent="0.2">
      <c r="A6" s="40"/>
      <c r="B6" s="7"/>
      <c r="C6" s="21"/>
      <c r="D6" s="7"/>
      <c r="E6" s="21"/>
      <c r="F6" s="21"/>
    </row>
    <row r="7" spans="1:6" ht="12" customHeight="1" x14ac:dyDescent="0.2">
      <c r="A7" s="322" t="s">
        <v>210</v>
      </c>
      <c r="B7" s="323"/>
      <c r="C7" s="323"/>
      <c r="D7" s="323"/>
      <c r="E7" s="323"/>
      <c r="F7" s="323"/>
    </row>
    <row r="8" spans="1:6" ht="12" customHeight="1" x14ac:dyDescent="0.2">
      <c r="A8" s="320" t="s">
        <v>40</v>
      </c>
      <c r="B8" s="320"/>
      <c r="C8" s="21"/>
      <c r="D8" s="7"/>
      <c r="E8" s="21" t="s">
        <v>88</v>
      </c>
      <c r="F8" s="21"/>
    </row>
    <row r="9" spans="1:6" s="2" customFormat="1" ht="6.75" customHeight="1" x14ac:dyDescent="0.2">
      <c r="A9" s="324"/>
      <c r="B9" s="324"/>
      <c r="C9" s="324"/>
      <c r="D9" s="324"/>
      <c r="E9" s="324"/>
      <c r="F9" s="324"/>
    </row>
    <row r="10" spans="1:6" s="23" customFormat="1" ht="12" customHeight="1" x14ac:dyDescent="0.2">
      <c r="A10" s="35" t="s">
        <v>0</v>
      </c>
      <c r="B10" s="36" t="s">
        <v>4</v>
      </c>
      <c r="C10" s="37" t="s">
        <v>5</v>
      </c>
      <c r="D10" s="36" t="s">
        <v>6</v>
      </c>
      <c r="E10" s="37" t="s">
        <v>1</v>
      </c>
      <c r="F10" s="37" t="s">
        <v>2</v>
      </c>
    </row>
    <row r="11" spans="1:6" s="2" customFormat="1" ht="12.75" x14ac:dyDescent="0.2">
      <c r="A11" s="22"/>
      <c r="B11" s="10"/>
      <c r="C11" s="25"/>
      <c r="D11" s="27"/>
      <c r="E11" s="24"/>
      <c r="F11" s="279"/>
    </row>
    <row r="12" spans="1:6" s="8" customFormat="1" ht="12.75" customHeight="1" x14ac:dyDescent="0.2">
      <c r="A12" s="117" t="s">
        <v>3</v>
      </c>
      <c r="B12" s="118" t="s">
        <v>141</v>
      </c>
      <c r="C12" s="119"/>
      <c r="D12" s="120"/>
      <c r="E12" s="48"/>
      <c r="F12" s="280"/>
    </row>
    <row r="13" spans="1:6" s="8" customFormat="1" ht="12.75" customHeight="1" x14ac:dyDescent="0.2">
      <c r="A13" s="121"/>
      <c r="B13" s="118"/>
      <c r="C13" s="119"/>
      <c r="D13" s="120"/>
      <c r="E13" s="48"/>
      <c r="F13" s="280"/>
    </row>
    <row r="14" spans="1:6" s="8" customFormat="1" ht="12.75" customHeight="1" x14ac:dyDescent="0.2">
      <c r="A14" s="122" t="s">
        <v>139</v>
      </c>
      <c r="B14" s="123" t="s">
        <v>142</v>
      </c>
      <c r="C14" s="124"/>
      <c r="D14" s="38"/>
      <c r="E14" s="49"/>
      <c r="F14" s="281"/>
    </row>
    <row r="15" spans="1:6" s="8" customFormat="1" ht="12.75" customHeight="1" x14ac:dyDescent="0.2">
      <c r="A15" s="125">
        <v>1</v>
      </c>
      <c r="B15" s="126" t="s">
        <v>89</v>
      </c>
      <c r="C15" s="127">
        <v>2</v>
      </c>
      <c r="D15" s="128" t="s">
        <v>13</v>
      </c>
      <c r="E15" s="51"/>
      <c r="F15" s="282">
        <f t="shared" ref="F15:F30" si="0">ROUND(C15*E15,2)</f>
        <v>0</v>
      </c>
    </row>
    <row r="16" spans="1:6" s="8" customFormat="1" ht="12.75" customHeight="1" x14ac:dyDescent="0.2">
      <c r="A16" s="125">
        <f>+A15+1</f>
        <v>2</v>
      </c>
      <c r="B16" s="126" t="s">
        <v>50</v>
      </c>
      <c r="C16" s="129">
        <v>2</v>
      </c>
      <c r="D16" s="128" t="s">
        <v>13</v>
      </c>
      <c r="E16" s="52"/>
      <c r="F16" s="282">
        <f>ROUND(C16*E16,2)</f>
        <v>0</v>
      </c>
    </row>
    <row r="17" spans="1:6" s="8" customFormat="1" ht="12.75" customHeight="1" x14ac:dyDescent="0.2">
      <c r="A17" s="125">
        <f t="shared" ref="A17:A30" si="1">+A16+1</f>
        <v>3</v>
      </c>
      <c r="B17" s="126" t="s">
        <v>38</v>
      </c>
      <c r="C17" s="130">
        <v>2</v>
      </c>
      <c r="D17" s="131" t="s">
        <v>14</v>
      </c>
      <c r="E17" s="53"/>
      <c r="F17" s="282">
        <f t="shared" si="0"/>
        <v>0</v>
      </c>
    </row>
    <row r="18" spans="1:6" s="8" customFormat="1" ht="12.75" customHeight="1" x14ac:dyDescent="0.2">
      <c r="A18" s="125">
        <f t="shared" si="1"/>
        <v>4</v>
      </c>
      <c r="B18" s="126" t="s">
        <v>17</v>
      </c>
      <c r="C18" s="130">
        <v>1</v>
      </c>
      <c r="D18" s="128" t="s">
        <v>13</v>
      </c>
      <c r="E18" s="53"/>
      <c r="F18" s="282">
        <f t="shared" si="0"/>
        <v>0</v>
      </c>
    </row>
    <row r="19" spans="1:6" s="8" customFormat="1" ht="12.75" customHeight="1" x14ac:dyDescent="0.2">
      <c r="A19" s="125">
        <f t="shared" si="1"/>
        <v>5</v>
      </c>
      <c r="B19" s="126" t="s">
        <v>18</v>
      </c>
      <c r="C19" s="132">
        <v>2</v>
      </c>
      <c r="D19" s="131" t="s">
        <v>14</v>
      </c>
      <c r="E19" s="52"/>
      <c r="F19" s="282">
        <f t="shared" si="0"/>
        <v>0</v>
      </c>
    </row>
    <row r="20" spans="1:6" s="8" customFormat="1" ht="12.75" customHeight="1" x14ac:dyDescent="0.2">
      <c r="A20" s="125">
        <f t="shared" si="1"/>
        <v>6</v>
      </c>
      <c r="B20" s="126" t="s">
        <v>74</v>
      </c>
      <c r="C20" s="132">
        <v>1</v>
      </c>
      <c r="D20" s="131" t="s">
        <v>14</v>
      </c>
      <c r="E20" s="52"/>
      <c r="F20" s="282">
        <f t="shared" si="0"/>
        <v>0</v>
      </c>
    </row>
    <row r="21" spans="1:6" s="8" customFormat="1" ht="25.5" x14ac:dyDescent="0.2">
      <c r="A21" s="125">
        <f t="shared" si="1"/>
        <v>7</v>
      </c>
      <c r="B21" s="126" t="s">
        <v>68</v>
      </c>
      <c r="C21" s="133">
        <v>1</v>
      </c>
      <c r="D21" s="128" t="s">
        <v>14</v>
      </c>
      <c r="E21" s="55"/>
      <c r="F21" s="283">
        <f t="shared" si="0"/>
        <v>0</v>
      </c>
    </row>
    <row r="22" spans="1:6" s="8" customFormat="1" ht="12.75" customHeight="1" x14ac:dyDescent="0.2">
      <c r="A22" s="125">
        <f t="shared" si="1"/>
        <v>8</v>
      </c>
      <c r="B22" s="126" t="s">
        <v>52</v>
      </c>
      <c r="C22" s="130">
        <v>3</v>
      </c>
      <c r="D22" s="128" t="s">
        <v>13</v>
      </c>
      <c r="E22" s="56"/>
      <c r="F22" s="282">
        <f t="shared" si="0"/>
        <v>0</v>
      </c>
    </row>
    <row r="23" spans="1:6" s="8" customFormat="1" ht="12.75" customHeight="1" x14ac:dyDescent="0.2">
      <c r="A23" s="125">
        <f t="shared" si="1"/>
        <v>9</v>
      </c>
      <c r="B23" s="126" t="s">
        <v>53</v>
      </c>
      <c r="C23" s="130">
        <v>3</v>
      </c>
      <c r="D23" s="128" t="s">
        <v>13</v>
      </c>
      <c r="E23" s="57"/>
      <c r="F23" s="282">
        <f t="shared" si="0"/>
        <v>0</v>
      </c>
    </row>
    <row r="24" spans="1:6" s="8" customFormat="1" ht="12.75" customHeight="1" x14ac:dyDescent="0.2">
      <c r="A24" s="125">
        <f t="shared" si="1"/>
        <v>10</v>
      </c>
      <c r="B24" s="126" t="s">
        <v>55</v>
      </c>
      <c r="C24" s="130">
        <v>3</v>
      </c>
      <c r="D24" s="128" t="s">
        <v>13</v>
      </c>
      <c r="E24" s="53"/>
      <c r="F24" s="282">
        <f t="shared" si="0"/>
        <v>0</v>
      </c>
    </row>
    <row r="25" spans="1:6" s="8" customFormat="1" ht="12.75" customHeight="1" x14ac:dyDescent="0.2">
      <c r="A25" s="125">
        <f t="shared" si="1"/>
        <v>11</v>
      </c>
      <c r="B25" s="126" t="s">
        <v>54</v>
      </c>
      <c r="C25" s="133">
        <v>3</v>
      </c>
      <c r="D25" s="128" t="s">
        <v>14</v>
      </c>
      <c r="E25" s="53"/>
      <c r="F25" s="282">
        <f t="shared" si="0"/>
        <v>0</v>
      </c>
    </row>
    <row r="26" spans="1:6" s="8" customFormat="1" ht="12.75" customHeight="1" x14ac:dyDescent="0.2">
      <c r="A26" s="125">
        <f t="shared" si="1"/>
        <v>12</v>
      </c>
      <c r="B26" s="126" t="s">
        <v>90</v>
      </c>
      <c r="C26" s="133">
        <v>200</v>
      </c>
      <c r="D26" s="128" t="s">
        <v>67</v>
      </c>
      <c r="E26" s="53"/>
      <c r="F26" s="282">
        <f t="shared" si="0"/>
        <v>0</v>
      </c>
    </row>
    <row r="27" spans="1:6" s="8" customFormat="1" ht="12.75" customHeight="1" x14ac:dyDescent="0.2">
      <c r="A27" s="125">
        <f t="shared" si="1"/>
        <v>13</v>
      </c>
      <c r="B27" s="126" t="s">
        <v>19</v>
      </c>
      <c r="C27" s="124">
        <v>1</v>
      </c>
      <c r="D27" s="131" t="s">
        <v>14</v>
      </c>
      <c r="E27" s="55"/>
      <c r="F27" s="282">
        <f t="shared" si="0"/>
        <v>0</v>
      </c>
    </row>
    <row r="28" spans="1:6" s="8" customFormat="1" ht="12.75" customHeight="1" x14ac:dyDescent="0.2">
      <c r="A28" s="125">
        <f t="shared" si="1"/>
        <v>14</v>
      </c>
      <c r="B28" s="134" t="s">
        <v>20</v>
      </c>
      <c r="C28" s="32">
        <v>2</v>
      </c>
      <c r="D28" s="128" t="s">
        <v>14</v>
      </c>
      <c r="E28" s="58"/>
      <c r="F28" s="282">
        <f t="shared" si="0"/>
        <v>0</v>
      </c>
    </row>
    <row r="29" spans="1:6" s="8" customFormat="1" ht="12.75" customHeight="1" x14ac:dyDescent="0.2">
      <c r="A29" s="125">
        <f t="shared" si="1"/>
        <v>15</v>
      </c>
      <c r="B29" s="135" t="s">
        <v>21</v>
      </c>
      <c r="C29" s="136">
        <v>2</v>
      </c>
      <c r="D29" s="131" t="s">
        <v>14</v>
      </c>
      <c r="E29" s="59"/>
      <c r="F29" s="282">
        <f t="shared" si="0"/>
        <v>0</v>
      </c>
    </row>
    <row r="30" spans="1:6" s="8" customFormat="1" ht="12.75" customHeight="1" x14ac:dyDescent="0.2">
      <c r="A30" s="125">
        <f t="shared" si="1"/>
        <v>16</v>
      </c>
      <c r="B30" s="126" t="s">
        <v>22</v>
      </c>
      <c r="C30" s="124">
        <v>2</v>
      </c>
      <c r="D30" s="128" t="s">
        <v>14</v>
      </c>
      <c r="E30" s="60"/>
      <c r="F30" s="282">
        <f t="shared" si="0"/>
        <v>0</v>
      </c>
    </row>
    <row r="31" spans="1:6" s="8" customFormat="1" ht="12.75" customHeight="1" x14ac:dyDescent="0.2">
      <c r="A31" s="137"/>
      <c r="B31" s="138" t="s">
        <v>140</v>
      </c>
      <c r="C31" s="139"/>
      <c r="D31" s="140"/>
      <c r="E31" s="61"/>
      <c r="F31" s="284">
        <f>ROUND(SUM(F15:F30),2)</f>
        <v>0</v>
      </c>
    </row>
    <row r="32" spans="1:6" s="8" customFormat="1" ht="12.75" customHeight="1" x14ac:dyDescent="0.2">
      <c r="A32" s="141"/>
      <c r="B32" s="142"/>
      <c r="C32" s="124"/>
      <c r="D32" s="38"/>
      <c r="E32" s="49"/>
      <c r="F32" s="281"/>
    </row>
    <row r="33" spans="1:6" s="8" customFormat="1" ht="12.75" customHeight="1" x14ac:dyDescent="0.2">
      <c r="A33" s="122" t="s">
        <v>144</v>
      </c>
      <c r="B33" s="143" t="s">
        <v>143</v>
      </c>
      <c r="C33" s="144"/>
      <c r="D33" s="145"/>
      <c r="E33" s="62"/>
      <c r="F33" s="285"/>
    </row>
    <row r="34" spans="1:6" s="8" customFormat="1" ht="37.5" customHeight="1" x14ac:dyDescent="0.2">
      <c r="A34" s="146">
        <v>1</v>
      </c>
      <c r="B34" s="126" t="s">
        <v>56</v>
      </c>
      <c r="C34" s="147">
        <v>22</v>
      </c>
      <c r="D34" s="148" t="s">
        <v>10</v>
      </c>
      <c r="E34" s="28"/>
      <c r="F34" s="147">
        <f t="shared" ref="F34:F40" si="2">ROUND(C34*E34,2)</f>
        <v>0</v>
      </c>
    </row>
    <row r="35" spans="1:6" s="8" customFormat="1" ht="50.25" customHeight="1" x14ac:dyDescent="0.2">
      <c r="A35" s="146">
        <f>+A34+1</f>
        <v>2</v>
      </c>
      <c r="B35" s="126" t="s">
        <v>69</v>
      </c>
      <c r="C35" s="147">
        <v>14</v>
      </c>
      <c r="D35" s="148" t="s">
        <v>10</v>
      </c>
      <c r="E35" s="28"/>
      <c r="F35" s="147">
        <f t="shared" si="2"/>
        <v>0</v>
      </c>
    </row>
    <row r="36" spans="1:6" s="8" customFormat="1" ht="52.5" customHeight="1" x14ac:dyDescent="0.2">
      <c r="A36" s="146">
        <f t="shared" ref="A36:A41" si="3">+A35+1</f>
        <v>3</v>
      </c>
      <c r="B36" s="126" t="s">
        <v>70</v>
      </c>
      <c r="C36" s="147">
        <v>4</v>
      </c>
      <c r="D36" s="148" t="s">
        <v>10</v>
      </c>
      <c r="E36" s="28"/>
      <c r="F36" s="147">
        <f t="shared" si="2"/>
        <v>0</v>
      </c>
    </row>
    <row r="37" spans="1:6" s="8" customFormat="1" ht="51" customHeight="1" x14ac:dyDescent="0.2">
      <c r="A37" s="146">
        <f t="shared" si="3"/>
        <v>4</v>
      </c>
      <c r="B37" s="126" t="s">
        <v>71</v>
      </c>
      <c r="C37" s="147">
        <v>22</v>
      </c>
      <c r="D37" s="148" t="s">
        <v>10</v>
      </c>
      <c r="E37" s="28"/>
      <c r="F37" s="147">
        <f t="shared" si="2"/>
        <v>0</v>
      </c>
    </row>
    <row r="38" spans="1:6" s="8" customFormat="1" ht="12.75" customHeight="1" x14ac:dyDescent="0.2">
      <c r="A38" s="146">
        <f t="shared" si="3"/>
        <v>5</v>
      </c>
      <c r="B38" s="126" t="s">
        <v>58</v>
      </c>
      <c r="C38" s="149">
        <v>1</v>
      </c>
      <c r="D38" s="128" t="s">
        <v>14</v>
      </c>
      <c r="E38" s="63"/>
      <c r="F38" s="286">
        <f t="shared" si="2"/>
        <v>0</v>
      </c>
    </row>
    <row r="39" spans="1:6" s="8" customFormat="1" ht="12.75" customHeight="1" x14ac:dyDescent="0.2">
      <c r="A39" s="146">
        <f t="shared" si="3"/>
        <v>6</v>
      </c>
      <c r="B39" s="126" t="s">
        <v>23</v>
      </c>
      <c r="C39" s="149">
        <v>1</v>
      </c>
      <c r="D39" s="131" t="s">
        <v>14</v>
      </c>
      <c r="E39" s="64"/>
      <c r="F39" s="286">
        <f t="shared" si="2"/>
        <v>0</v>
      </c>
    </row>
    <row r="40" spans="1:6" s="8" customFormat="1" ht="12.75" customHeight="1" x14ac:dyDescent="0.2">
      <c r="A40" s="146">
        <f t="shared" si="3"/>
        <v>7</v>
      </c>
      <c r="B40" s="134" t="s">
        <v>73</v>
      </c>
      <c r="C40" s="29">
        <v>1</v>
      </c>
      <c r="D40" s="30" t="s">
        <v>14</v>
      </c>
      <c r="E40" s="65"/>
      <c r="F40" s="287">
        <f t="shared" si="2"/>
        <v>0</v>
      </c>
    </row>
    <row r="41" spans="1:6" s="8" customFormat="1" ht="12.75" customHeight="1" x14ac:dyDescent="0.2">
      <c r="A41" s="146">
        <f t="shared" si="3"/>
        <v>8</v>
      </c>
      <c r="B41" s="150" t="s">
        <v>87</v>
      </c>
      <c r="C41" s="151">
        <v>1</v>
      </c>
      <c r="D41" s="152" t="s">
        <v>14</v>
      </c>
      <c r="E41" s="51"/>
      <c r="F41" s="288">
        <f t="shared" ref="F41" si="4">C41*E41</f>
        <v>0</v>
      </c>
    </row>
    <row r="42" spans="1:6" s="8" customFormat="1" ht="12.75" customHeight="1" x14ac:dyDescent="0.2">
      <c r="A42" s="137"/>
      <c r="B42" s="138" t="s">
        <v>145</v>
      </c>
      <c r="C42" s="139"/>
      <c r="D42" s="140"/>
      <c r="E42" s="61"/>
      <c r="F42" s="284">
        <f>ROUND(SUM(F34:F41),2)</f>
        <v>0</v>
      </c>
    </row>
    <row r="43" spans="1:6" s="8" customFormat="1" ht="12.75" customHeight="1" x14ac:dyDescent="0.2">
      <c r="A43" s="141"/>
      <c r="B43" s="142"/>
      <c r="C43" s="124"/>
      <c r="D43" s="38"/>
      <c r="E43" s="49"/>
      <c r="F43" s="281"/>
    </row>
    <row r="44" spans="1:6" s="8" customFormat="1" ht="12.75" customHeight="1" x14ac:dyDescent="0.2">
      <c r="A44" s="122" t="s">
        <v>146</v>
      </c>
      <c r="B44" s="143" t="s">
        <v>148</v>
      </c>
      <c r="C44" s="144"/>
      <c r="D44" s="145"/>
      <c r="E44" s="62"/>
      <c r="F44" s="285"/>
    </row>
    <row r="45" spans="1:6" s="8" customFormat="1" ht="40.5" customHeight="1" x14ac:dyDescent="0.2">
      <c r="A45" s="153">
        <v>1</v>
      </c>
      <c r="B45" s="126" t="s">
        <v>46</v>
      </c>
      <c r="C45" s="149">
        <v>1</v>
      </c>
      <c r="D45" s="154" t="s">
        <v>14</v>
      </c>
      <c r="E45" s="64"/>
      <c r="F45" s="289">
        <f t="shared" ref="F45:F56" si="5">ROUND(C45*E45,2)</f>
        <v>0</v>
      </c>
    </row>
    <row r="46" spans="1:6" s="8" customFormat="1" ht="12.75" customHeight="1" x14ac:dyDescent="0.2">
      <c r="A46" s="153">
        <f>+A45+1</f>
        <v>2</v>
      </c>
      <c r="B46" s="126" t="s">
        <v>24</v>
      </c>
      <c r="C46" s="155">
        <v>1</v>
      </c>
      <c r="D46" s="128" t="s">
        <v>14</v>
      </c>
      <c r="E46" s="66"/>
      <c r="F46" s="289">
        <f t="shared" si="5"/>
        <v>0</v>
      </c>
    </row>
    <row r="47" spans="1:6" s="8" customFormat="1" ht="12.75" customHeight="1" x14ac:dyDescent="0.2">
      <c r="A47" s="153">
        <f t="shared" ref="A47:A62" si="6">+A46+1</f>
        <v>3</v>
      </c>
      <c r="B47" s="126" t="s">
        <v>47</v>
      </c>
      <c r="C47" s="155">
        <v>1</v>
      </c>
      <c r="D47" s="128" t="s">
        <v>14</v>
      </c>
      <c r="E47" s="67"/>
      <c r="F47" s="289">
        <f t="shared" si="5"/>
        <v>0</v>
      </c>
    </row>
    <row r="48" spans="1:6" s="8" customFormat="1" ht="12.75" customHeight="1" x14ac:dyDescent="0.2">
      <c r="A48" s="156">
        <f t="shared" si="6"/>
        <v>4</v>
      </c>
      <c r="B48" s="157" t="s">
        <v>78</v>
      </c>
      <c r="C48" s="158">
        <v>2</v>
      </c>
      <c r="D48" s="159" t="s">
        <v>14</v>
      </c>
      <c r="E48" s="68"/>
      <c r="F48" s="290">
        <f t="shared" si="5"/>
        <v>0</v>
      </c>
    </row>
    <row r="49" spans="1:6" s="8" customFormat="1" ht="12.75" customHeight="1" x14ac:dyDescent="0.2">
      <c r="A49" s="153">
        <f t="shared" si="6"/>
        <v>5</v>
      </c>
      <c r="B49" s="126" t="s">
        <v>77</v>
      </c>
      <c r="C49" s="149">
        <v>1</v>
      </c>
      <c r="D49" s="128" t="s">
        <v>14</v>
      </c>
      <c r="E49" s="69"/>
      <c r="F49" s="289">
        <f t="shared" si="5"/>
        <v>0</v>
      </c>
    </row>
    <row r="50" spans="1:6" s="8" customFormat="1" ht="12.75" customHeight="1" x14ac:dyDescent="0.2">
      <c r="A50" s="153">
        <f t="shared" si="6"/>
        <v>6</v>
      </c>
      <c r="B50" s="126" t="s">
        <v>83</v>
      </c>
      <c r="C50" s="149">
        <v>1</v>
      </c>
      <c r="D50" s="128" t="s">
        <v>14</v>
      </c>
      <c r="E50" s="69"/>
      <c r="F50" s="289">
        <f t="shared" si="5"/>
        <v>0</v>
      </c>
    </row>
    <row r="51" spans="1:6" s="8" customFormat="1" ht="12.75" customHeight="1" x14ac:dyDescent="0.2">
      <c r="A51" s="153">
        <f t="shared" si="6"/>
        <v>7</v>
      </c>
      <c r="B51" s="126" t="s">
        <v>79</v>
      </c>
      <c r="C51" s="160">
        <v>1</v>
      </c>
      <c r="D51" s="128" t="s">
        <v>14</v>
      </c>
      <c r="E51" s="70"/>
      <c r="F51" s="291">
        <f t="shared" si="5"/>
        <v>0</v>
      </c>
    </row>
    <row r="52" spans="1:6" s="8" customFormat="1" ht="12.75" customHeight="1" x14ac:dyDescent="0.2">
      <c r="A52" s="153">
        <f t="shared" si="6"/>
        <v>8</v>
      </c>
      <c r="B52" s="126" t="s">
        <v>80</v>
      </c>
      <c r="C52" s="155">
        <v>1</v>
      </c>
      <c r="D52" s="128" t="s">
        <v>14</v>
      </c>
      <c r="E52" s="66"/>
      <c r="F52" s="289">
        <f t="shared" si="5"/>
        <v>0</v>
      </c>
    </row>
    <row r="53" spans="1:6" s="8" customFormat="1" ht="12.75" customHeight="1" x14ac:dyDescent="0.2">
      <c r="A53" s="153">
        <f t="shared" si="6"/>
        <v>9</v>
      </c>
      <c r="B53" s="126" t="s">
        <v>81</v>
      </c>
      <c r="C53" s="160">
        <v>1</v>
      </c>
      <c r="D53" s="128" t="s">
        <v>14</v>
      </c>
      <c r="E53" s="71"/>
      <c r="F53" s="289">
        <f t="shared" si="5"/>
        <v>0</v>
      </c>
    </row>
    <row r="54" spans="1:6" s="8" customFormat="1" ht="12.75" customHeight="1" x14ac:dyDescent="0.2">
      <c r="A54" s="153">
        <f t="shared" si="6"/>
        <v>10</v>
      </c>
      <c r="B54" s="126" t="s">
        <v>82</v>
      </c>
      <c r="C54" s="160">
        <v>1</v>
      </c>
      <c r="D54" s="128" t="s">
        <v>14</v>
      </c>
      <c r="E54" s="71"/>
      <c r="F54" s="291">
        <f t="shared" si="5"/>
        <v>0</v>
      </c>
    </row>
    <row r="55" spans="1:6" s="8" customFormat="1" ht="12.75" customHeight="1" x14ac:dyDescent="0.2">
      <c r="A55" s="153">
        <f t="shared" si="6"/>
        <v>11</v>
      </c>
      <c r="B55" s="126" t="s">
        <v>39</v>
      </c>
      <c r="C55" s="160">
        <v>1</v>
      </c>
      <c r="D55" s="128" t="s">
        <v>14</v>
      </c>
      <c r="E55" s="72"/>
      <c r="F55" s="291">
        <f t="shared" si="5"/>
        <v>0</v>
      </c>
    </row>
    <row r="56" spans="1:6" s="8" customFormat="1" ht="12.75" customHeight="1" x14ac:dyDescent="0.2">
      <c r="A56" s="153">
        <f t="shared" si="6"/>
        <v>12</v>
      </c>
      <c r="B56" s="126" t="s">
        <v>25</v>
      </c>
      <c r="C56" s="160">
        <v>1</v>
      </c>
      <c r="D56" s="128" t="s">
        <v>14</v>
      </c>
      <c r="E56" s="70"/>
      <c r="F56" s="291">
        <f t="shared" si="5"/>
        <v>0</v>
      </c>
    </row>
    <row r="57" spans="1:6" s="8" customFormat="1" ht="12.75" customHeight="1" x14ac:dyDescent="0.2">
      <c r="A57" s="153">
        <f t="shared" si="6"/>
        <v>13</v>
      </c>
      <c r="B57" s="126" t="s">
        <v>84</v>
      </c>
      <c r="C57" s="31">
        <v>1</v>
      </c>
      <c r="D57" s="128" t="s">
        <v>14</v>
      </c>
      <c r="E57" s="73"/>
      <c r="F57" s="292">
        <f>ROUND(C57*E57,2)</f>
        <v>0</v>
      </c>
    </row>
    <row r="58" spans="1:6" s="8" customFormat="1" ht="12.75" customHeight="1" x14ac:dyDescent="0.2">
      <c r="A58" s="153">
        <f t="shared" si="6"/>
        <v>14</v>
      </c>
      <c r="B58" s="126" t="s">
        <v>75</v>
      </c>
      <c r="C58" s="161">
        <v>1</v>
      </c>
      <c r="D58" s="128" t="s">
        <v>14</v>
      </c>
      <c r="E58" s="67"/>
      <c r="F58" s="293">
        <f t="shared" ref="F58:F61" si="7">ROUND(C58*E58,2)</f>
        <v>0</v>
      </c>
    </row>
    <row r="59" spans="1:6" s="8" customFormat="1" ht="12.75" customHeight="1" x14ac:dyDescent="0.2">
      <c r="A59" s="153">
        <f t="shared" si="6"/>
        <v>15</v>
      </c>
      <c r="B59" s="126" t="s">
        <v>85</v>
      </c>
      <c r="C59" s="161">
        <v>1</v>
      </c>
      <c r="D59" s="128" t="s">
        <v>14</v>
      </c>
      <c r="E59" s="67"/>
      <c r="F59" s="293">
        <f t="shared" si="7"/>
        <v>0</v>
      </c>
    </row>
    <row r="60" spans="1:6" s="8" customFormat="1" ht="12.75" customHeight="1" x14ac:dyDescent="0.2">
      <c r="A60" s="153">
        <f t="shared" si="6"/>
        <v>16</v>
      </c>
      <c r="B60" s="126" t="s">
        <v>86</v>
      </c>
      <c r="C60" s="161">
        <v>1</v>
      </c>
      <c r="D60" s="128" t="s">
        <v>14</v>
      </c>
      <c r="E60" s="67"/>
      <c r="F60" s="293">
        <f t="shared" si="7"/>
        <v>0</v>
      </c>
    </row>
    <row r="61" spans="1:6" s="8" customFormat="1" ht="12.75" customHeight="1" x14ac:dyDescent="0.2">
      <c r="A61" s="153">
        <f t="shared" si="6"/>
        <v>17</v>
      </c>
      <c r="B61" s="126" t="s">
        <v>76</v>
      </c>
      <c r="C61" s="155">
        <v>1</v>
      </c>
      <c r="D61" s="128" t="s">
        <v>14</v>
      </c>
      <c r="E61" s="66"/>
      <c r="F61" s="293">
        <f t="shared" si="7"/>
        <v>0</v>
      </c>
    </row>
    <row r="62" spans="1:6" s="8" customFormat="1" ht="12.75" customHeight="1" x14ac:dyDescent="0.2">
      <c r="A62" s="153">
        <f t="shared" si="6"/>
        <v>18</v>
      </c>
      <c r="B62" s="126" t="s">
        <v>26</v>
      </c>
      <c r="C62" s="155">
        <v>1</v>
      </c>
      <c r="D62" s="128" t="s">
        <v>14</v>
      </c>
      <c r="E62" s="66"/>
      <c r="F62" s="293">
        <f>ROUND(C62*E62,2)</f>
        <v>0</v>
      </c>
    </row>
    <row r="63" spans="1:6" s="8" customFormat="1" ht="12.75" customHeight="1" x14ac:dyDescent="0.2">
      <c r="A63" s="137"/>
      <c r="B63" s="138" t="s">
        <v>147</v>
      </c>
      <c r="C63" s="139"/>
      <c r="D63" s="140"/>
      <c r="E63" s="61"/>
      <c r="F63" s="294">
        <f>ROUND(SUM(F45:F62),2)</f>
        <v>0</v>
      </c>
    </row>
    <row r="64" spans="1:6" s="8" customFormat="1" ht="12.75" customHeight="1" x14ac:dyDescent="0.2">
      <c r="A64" s="141"/>
      <c r="B64" s="142"/>
      <c r="C64" s="124"/>
      <c r="D64" s="38"/>
      <c r="E64" s="49"/>
      <c r="F64" s="281"/>
    </row>
    <row r="65" spans="1:6" s="8" customFormat="1" ht="12.75" customHeight="1" x14ac:dyDescent="0.2">
      <c r="A65" s="162" t="s">
        <v>151</v>
      </c>
      <c r="B65" s="143" t="s">
        <v>159</v>
      </c>
      <c r="C65" s="124"/>
      <c r="D65" s="38"/>
      <c r="E65" s="49"/>
      <c r="F65" s="281"/>
    </row>
    <row r="66" spans="1:6" s="8" customFormat="1" ht="12.75" customHeight="1" x14ac:dyDescent="0.2">
      <c r="A66" s="141"/>
      <c r="B66" s="142"/>
      <c r="C66" s="124"/>
      <c r="D66" s="38"/>
      <c r="E66" s="49"/>
      <c r="F66" s="281"/>
    </row>
    <row r="67" spans="1:6" s="8" customFormat="1" ht="12.75" customHeight="1" x14ac:dyDescent="0.2">
      <c r="A67" s="163">
        <v>1</v>
      </c>
      <c r="B67" s="143" t="s">
        <v>160</v>
      </c>
      <c r="C67" s="124"/>
      <c r="D67" s="38"/>
      <c r="E67" s="49"/>
      <c r="F67" s="281"/>
    </row>
    <row r="68" spans="1:6" s="8" customFormat="1" ht="12.75" customHeight="1" x14ac:dyDescent="0.2">
      <c r="A68" s="164">
        <f>+A67+0.1</f>
        <v>1.1000000000000001</v>
      </c>
      <c r="B68" s="165" t="s">
        <v>161</v>
      </c>
      <c r="C68" s="166">
        <v>4</v>
      </c>
      <c r="D68" s="167" t="s">
        <v>162</v>
      </c>
      <c r="E68" s="74"/>
      <c r="F68" s="293">
        <f>ROUND(C68*E68,2)</f>
        <v>0</v>
      </c>
    </row>
    <row r="69" spans="1:6" s="8" customFormat="1" ht="12.75" customHeight="1" x14ac:dyDescent="0.2">
      <c r="A69" s="164">
        <f t="shared" ref="A69:A70" si="8">+A68+0.1</f>
        <v>1.2</v>
      </c>
      <c r="B69" s="165" t="s">
        <v>163</v>
      </c>
      <c r="C69" s="166">
        <v>4</v>
      </c>
      <c r="D69" s="167" t="s">
        <v>162</v>
      </c>
      <c r="E69" s="74"/>
      <c r="F69" s="293">
        <f t="shared" ref="F69:F87" si="9">ROUND(C69*E69,2)</f>
        <v>0</v>
      </c>
    </row>
    <row r="70" spans="1:6" s="8" customFormat="1" ht="12.75" customHeight="1" x14ac:dyDescent="0.2">
      <c r="A70" s="164">
        <f t="shared" si="8"/>
        <v>1.3</v>
      </c>
      <c r="B70" s="165" t="s">
        <v>179</v>
      </c>
      <c r="C70" s="166">
        <v>1</v>
      </c>
      <c r="D70" s="167" t="s">
        <v>164</v>
      </c>
      <c r="E70" s="74"/>
      <c r="F70" s="293">
        <f t="shared" si="9"/>
        <v>0</v>
      </c>
    </row>
    <row r="71" spans="1:6" s="8" customFormat="1" ht="12.75" customHeight="1" x14ac:dyDescent="0.2">
      <c r="A71" s="168"/>
      <c r="B71" s="142"/>
      <c r="C71" s="166"/>
      <c r="D71" s="167"/>
      <c r="E71" s="74"/>
      <c r="F71" s="293">
        <f t="shared" si="9"/>
        <v>0</v>
      </c>
    </row>
    <row r="72" spans="1:6" s="8" customFormat="1" ht="12.75" customHeight="1" x14ac:dyDescent="0.2">
      <c r="A72" s="163">
        <v>2</v>
      </c>
      <c r="B72" s="143" t="s">
        <v>165</v>
      </c>
      <c r="C72" s="166"/>
      <c r="D72" s="167"/>
      <c r="E72" s="74"/>
      <c r="F72" s="293">
        <f t="shared" si="9"/>
        <v>0</v>
      </c>
    </row>
    <row r="73" spans="1:6" s="8" customFormat="1" ht="12.75" customHeight="1" x14ac:dyDescent="0.2">
      <c r="A73" s="164">
        <v>2.1</v>
      </c>
      <c r="B73" s="165" t="s">
        <v>166</v>
      </c>
      <c r="C73" s="166">
        <v>2</v>
      </c>
      <c r="D73" s="167" t="s">
        <v>14</v>
      </c>
      <c r="E73" s="74"/>
      <c r="F73" s="293">
        <f t="shared" si="9"/>
        <v>0</v>
      </c>
    </row>
    <row r="74" spans="1:6" s="8" customFormat="1" ht="12.75" customHeight="1" x14ac:dyDescent="0.2">
      <c r="A74" s="168"/>
      <c r="B74" s="142"/>
      <c r="C74" s="166"/>
      <c r="D74" s="167"/>
      <c r="E74" s="74"/>
      <c r="F74" s="293">
        <f t="shared" si="9"/>
        <v>0</v>
      </c>
    </row>
    <row r="75" spans="1:6" s="8" customFormat="1" ht="12.75" customHeight="1" x14ac:dyDescent="0.2">
      <c r="A75" s="163">
        <v>3</v>
      </c>
      <c r="B75" s="169" t="s">
        <v>167</v>
      </c>
      <c r="C75" s="166"/>
      <c r="D75" s="167"/>
      <c r="E75" s="74"/>
      <c r="F75" s="293">
        <f t="shared" si="9"/>
        <v>0</v>
      </c>
    </row>
    <row r="76" spans="1:6" s="8" customFormat="1" ht="12.75" customHeight="1" x14ac:dyDescent="0.2">
      <c r="A76" s="164">
        <v>3.1</v>
      </c>
      <c r="B76" s="165" t="s">
        <v>168</v>
      </c>
      <c r="C76" s="166">
        <v>5.8</v>
      </c>
      <c r="D76" s="167" t="s">
        <v>10</v>
      </c>
      <c r="E76" s="74"/>
      <c r="F76" s="293">
        <f t="shared" si="9"/>
        <v>0</v>
      </c>
    </row>
    <row r="77" spans="1:6" s="8" customFormat="1" ht="12.75" customHeight="1" x14ac:dyDescent="0.2">
      <c r="A77" s="164">
        <v>3.2</v>
      </c>
      <c r="B77" s="165" t="s">
        <v>169</v>
      </c>
      <c r="C77" s="166">
        <v>5.8</v>
      </c>
      <c r="D77" s="167" t="s">
        <v>10</v>
      </c>
      <c r="E77" s="74"/>
      <c r="F77" s="293">
        <f t="shared" si="9"/>
        <v>0</v>
      </c>
    </row>
    <row r="78" spans="1:6" s="8" customFormat="1" ht="12.75" customHeight="1" x14ac:dyDescent="0.2">
      <c r="A78" s="168"/>
      <c r="B78" s="142"/>
      <c r="C78" s="166"/>
      <c r="D78" s="167"/>
      <c r="E78" s="74"/>
      <c r="F78" s="293">
        <f t="shared" si="9"/>
        <v>0</v>
      </c>
    </row>
    <row r="79" spans="1:6" s="8" customFormat="1" ht="12.75" customHeight="1" x14ac:dyDescent="0.2">
      <c r="A79" s="163">
        <v>4</v>
      </c>
      <c r="B79" s="143" t="s">
        <v>170</v>
      </c>
      <c r="C79" s="166"/>
      <c r="D79" s="167"/>
      <c r="E79" s="74"/>
      <c r="F79" s="293">
        <f t="shared" si="9"/>
        <v>0</v>
      </c>
    </row>
    <row r="80" spans="1:6" s="8" customFormat="1" ht="12.75" customHeight="1" x14ac:dyDescent="0.2">
      <c r="A80" s="164">
        <v>4.0999999999999996</v>
      </c>
      <c r="B80" s="165" t="s">
        <v>171</v>
      </c>
      <c r="C80" s="166">
        <v>1</v>
      </c>
      <c r="D80" s="167" t="s">
        <v>14</v>
      </c>
      <c r="E80" s="74"/>
      <c r="F80" s="293">
        <f t="shared" si="9"/>
        <v>0</v>
      </c>
    </row>
    <row r="81" spans="1:6" s="8" customFormat="1" ht="12.75" customHeight="1" x14ac:dyDescent="0.2">
      <c r="A81" s="164">
        <v>4.2</v>
      </c>
      <c r="B81" s="165" t="s">
        <v>172</v>
      </c>
      <c r="C81" s="166">
        <v>1</v>
      </c>
      <c r="D81" s="167" t="s">
        <v>14</v>
      </c>
      <c r="E81" s="74"/>
      <c r="F81" s="293">
        <f t="shared" si="9"/>
        <v>0</v>
      </c>
    </row>
    <row r="82" spans="1:6" s="8" customFormat="1" ht="12.75" customHeight="1" x14ac:dyDescent="0.2">
      <c r="A82" s="164">
        <v>4.3</v>
      </c>
      <c r="B82" s="165" t="s">
        <v>173</v>
      </c>
      <c r="C82" s="166">
        <v>2</v>
      </c>
      <c r="D82" s="167" t="s">
        <v>14</v>
      </c>
      <c r="E82" s="74"/>
      <c r="F82" s="293">
        <f t="shared" si="9"/>
        <v>0</v>
      </c>
    </row>
    <row r="83" spans="1:6" s="8" customFormat="1" ht="12.75" customHeight="1" x14ac:dyDescent="0.2">
      <c r="A83" s="168"/>
      <c r="B83" s="142"/>
      <c r="C83" s="166"/>
      <c r="D83" s="167"/>
      <c r="E83" s="74"/>
      <c r="F83" s="293">
        <f t="shared" si="9"/>
        <v>0</v>
      </c>
    </row>
    <row r="84" spans="1:6" s="8" customFormat="1" ht="12.75" customHeight="1" x14ac:dyDescent="0.2">
      <c r="A84" s="163">
        <v>5</v>
      </c>
      <c r="B84" s="169" t="s">
        <v>174</v>
      </c>
      <c r="C84" s="166"/>
      <c r="D84" s="167"/>
      <c r="E84" s="74"/>
      <c r="F84" s="293">
        <f t="shared" si="9"/>
        <v>0</v>
      </c>
    </row>
    <row r="85" spans="1:6" s="8" customFormat="1" ht="12.75" customHeight="1" x14ac:dyDescent="0.2">
      <c r="A85" s="164">
        <v>5.0999999999999996</v>
      </c>
      <c r="B85" s="126" t="s">
        <v>175</v>
      </c>
      <c r="C85" s="166">
        <v>1</v>
      </c>
      <c r="D85" s="167" t="s">
        <v>176</v>
      </c>
      <c r="E85" s="74"/>
      <c r="F85" s="293">
        <f t="shared" si="9"/>
        <v>0</v>
      </c>
    </row>
    <row r="86" spans="1:6" s="8" customFormat="1" ht="12.75" customHeight="1" x14ac:dyDescent="0.2">
      <c r="A86" s="168"/>
      <c r="B86" s="142"/>
      <c r="C86" s="166"/>
      <c r="D86" s="167"/>
      <c r="E86" s="74"/>
      <c r="F86" s="293">
        <f t="shared" si="9"/>
        <v>0</v>
      </c>
    </row>
    <row r="87" spans="1:6" s="8" customFormat="1" ht="12.75" customHeight="1" x14ac:dyDescent="0.2">
      <c r="A87" s="163">
        <v>6</v>
      </c>
      <c r="B87" s="143" t="s">
        <v>177</v>
      </c>
      <c r="C87" s="166">
        <v>1</v>
      </c>
      <c r="D87" s="167" t="s">
        <v>14</v>
      </c>
      <c r="E87" s="74"/>
      <c r="F87" s="293">
        <f t="shared" si="9"/>
        <v>0</v>
      </c>
    </row>
    <row r="88" spans="1:6" s="8" customFormat="1" ht="12.75" customHeight="1" x14ac:dyDescent="0.2">
      <c r="A88" s="137"/>
      <c r="B88" s="138" t="s">
        <v>178</v>
      </c>
      <c r="C88" s="139"/>
      <c r="D88" s="140"/>
      <c r="E88" s="61"/>
      <c r="F88" s="294">
        <f>SUM(F68:F87)</f>
        <v>0</v>
      </c>
    </row>
    <row r="89" spans="1:6" s="8" customFormat="1" ht="12.75" customHeight="1" x14ac:dyDescent="0.2">
      <c r="A89" s="141"/>
      <c r="B89" s="142"/>
      <c r="C89" s="124"/>
      <c r="D89" s="38"/>
      <c r="E89" s="49"/>
      <c r="F89" s="281"/>
    </row>
    <row r="90" spans="1:6" s="8" customFormat="1" ht="12.75" customHeight="1" x14ac:dyDescent="0.2">
      <c r="A90" s="170"/>
      <c r="B90" s="171" t="s">
        <v>11</v>
      </c>
      <c r="C90" s="172"/>
      <c r="D90" s="173"/>
      <c r="E90" s="75"/>
      <c r="F90" s="295">
        <f>+F88+F63+F42+F31</f>
        <v>0</v>
      </c>
    </row>
    <row r="91" spans="1:6" s="8" customFormat="1" ht="12.75" customHeight="1" x14ac:dyDescent="0.2">
      <c r="A91" s="141"/>
      <c r="B91" s="142"/>
      <c r="C91" s="124"/>
      <c r="D91" s="38"/>
      <c r="E91" s="49"/>
      <c r="F91" s="281"/>
    </row>
    <row r="92" spans="1:6" s="8" customFormat="1" ht="12.75" customHeight="1" x14ac:dyDescent="0.2">
      <c r="A92" s="174" t="s">
        <v>118</v>
      </c>
      <c r="B92" s="118" t="s">
        <v>149</v>
      </c>
      <c r="C92" s="124"/>
      <c r="D92" s="38"/>
      <c r="E92" s="49"/>
      <c r="F92" s="281"/>
    </row>
    <row r="93" spans="1:6" s="8" customFormat="1" ht="12.75" customHeight="1" x14ac:dyDescent="0.2">
      <c r="A93" s="141"/>
      <c r="B93" s="142"/>
      <c r="C93" s="124"/>
      <c r="D93" s="38"/>
      <c r="E93" s="49"/>
      <c r="F93" s="281"/>
    </row>
    <row r="94" spans="1:6" s="8" customFormat="1" ht="12.75" customHeight="1" x14ac:dyDescent="0.2">
      <c r="A94" s="175" t="s">
        <v>139</v>
      </c>
      <c r="B94" s="123" t="s">
        <v>41</v>
      </c>
      <c r="C94" s="176"/>
      <c r="D94" s="177"/>
      <c r="E94" s="76"/>
      <c r="F94" s="176"/>
    </row>
    <row r="95" spans="1:6" s="8" customFormat="1" ht="12.75" customHeight="1" x14ac:dyDescent="0.2">
      <c r="A95" s="125">
        <v>1</v>
      </c>
      <c r="B95" s="126" t="s">
        <v>62</v>
      </c>
      <c r="C95" s="127">
        <v>2</v>
      </c>
      <c r="D95" s="128" t="s">
        <v>13</v>
      </c>
      <c r="E95" s="50"/>
      <c r="F95" s="282">
        <f t="shared" ref="F95:F114" si="10">ROUND(C95*E95,2)</f>
        <v>0</v>
      </c>
    </row>
    <row r="96" spans="1:6" s="8" customFormat="1" ht="12.75" customHeight="1" x14ac:dyDescent="0.2">
      <c r="A96" s="125">
        <f>+A95+1</f>
        <v>2</v>
      </c>
      <c r="B96" s="126" t="s">
        <v>63</v>
      </c>
      <c r="C96" s="127">
        <v>9</v>
      </c>
      <c r="D96" s="131" t="s">
        <v>14</v>
      </c>
      <c r="E96" s="33"/>
      <c r="F96" s="282">
        <f t="shared" si="10"/>
        <v>0</v>
      </c>
    </row>
    <row r="97" spans="1:6" s="8" customFormat="1" ht="12.75" customHeight="1" x14ac:dyDescent="0.2">
      <c r="A97" s="125">
        <f t="shared" ref="A97:A114" si="11">+A96+1</f>
        <v>3</v>
      </c>
      <c r="B97" s="126" t="s">
        <v>64</v>
      </c>
      <c r="C97" s="129">
        <v>4</v>
      </c>
      <c r="D97" s="131" t="s">
        <v>14</v>
      </c>
      <c r="E97" s="52"/>
      <c r="F97" s="282">
        <f t="shared" si="10"/>
        <v>0</v>
      </c>
    </row>
    <row r="98" spans="1:6" s="8" customFormat="1" ht="12.75" customHeight="1" x14ac:dyDescent="0.2">
      <c r="A98" s="125">
        <f t="shared" si="11"/>
        <v>4</v>
      </c>
      <c r="B98" s="126" t="s">
        <v>50</v>
      </c>
      <c r="C98" s="129">
        <v>6</v>
      </c>
      <c r="D98" s="128" t="s">
        <v>13</v>
      </c>
      <c r="E98" s="52"/>
      <c r="F98" s="282">
        <f t="shared" si="10"/>
        <v>0</v>
      </c>
    </row>
    <row r="99" spans="1:6" s="8" customFormat="1" ht="12.75" customHeight="1" x14ac:dyDescent="0.2">
      <c r="A99" s="125">
        <f t="shared" si="11"/>
        <v>5</v>
      </c>
      <c r="B99" s="126" t="s">
        <v>65</v>
      </c>
      <c r="C99" s="129">
        <v>2</v>
      </c>
      <c r="D99" s="128" t="s">
        <v>13</v>
      </c>
      <c r="E99" s="52"/>
      <c r="F99" s="282">
        <f t="shared" si="10"/>
        <v>0</v>
      </c>
    </row>
    <row r="100" spans="1:6" s="8" customFormat="1" ht="12.75" customHeight="1" x14ac:dyDescent="0.2">
      <c r="A100" s="125">
        <f t="shared" si="11"/>
        <v>6</v>
      </c>
      <c r="B100" s="126" t="s">
        <v>38</v>
      </c>
      <c r="C100" s="130">
        <v>11</v>
      </c>
      <c r="D100" s="131" t="s">
        <v>14</v>
      </c>
      <c r="E100" s="53"/>
      <c r="F100" s="282">
        <f t="shared" si="10"/>
        <v>0</v>
      </c>
    </row>
    <row r="101" spans="1:6" s="8" customFormat="1" ht="12.75" customHeight="1" x14ac:dyDescent="0.2">
      <c r="A101" s="178">
        <f t="shared" si="11"/>
        <v>7</v>
      </c>
      <c r="B101" s="157" t="s">
        <v>17</v>
      </c>
      <c r="C101" s="179">
        <v>2</v>
      </c>
      <c r="D101" s="159" t="s">
        <v>13</v>
      </c>
      <c r="E101" s="77"/>
      <c r="F101" s="296">
        <f t="shared" si="10"/>
        <v>0</v>
      </c>
    </row>
    <row r="102" spans="1:6" s="8" customFormat="1" ht="12.75" customHeight="1" x14ac:dyDescent="0.2">
      <c r="A102" s="125">
        <f t="shared" si="11"/>
        <v>8</v>
      </c>
      <c r="B102" s="126" t="s">
        <v>18</v>
      </c>
      <c r="C102" s="132">
        <v>10</v>
      </c>
      <c r="D102" s="131" t="s">
        <v>14</v>
      </c>
      <c r="E102" s="52"/>
      <c r="F102" s="282">
        <f t="shared" si="10"/>
        <v>0</v>
      </c>
    </row>
    <row r="103" spans="1:6" s="8" customFormat="1" ht="12.75" customHeight="1" x14ac:dyDescent="0.2">
      <c r="A103" s="125">
        <f t="shared" si="11"/>
        <v>9</v>
      </c>
      <c r="B103" s="126" t="s">
        <v>74</v>
      </c>
      <c r="C103" s="132">
        <v>2</v>
      </c>
      <c r="D103" s="131" t="s">
        <v>14</v>
      </c>
      <c r="E103" s="52"/>
      <c r="F103" s="282">
        <f t="shared" ref="F103" si="12">ROUND(C103*E103,2)</f>
        <v>0</v>
      </c>
    </row>
    <row r="104" spans="1:6" s="8" customFormat="1" ht="26.25" customHeight="1" x14ac:dyDescent="0.2">
      <c r="A104" s="125">
        <f t="shared" si="11"/>
        <v>10</v>
      </c>
      <c r="B104" s="126" t="s">
        <v>68</v>
      </c>
      <c r="C104" s="133">
        <v>1</v>
      </c>
      <c r="D104" s="128" t="s">
        <v>14</v>
      </c>
      <c r="E104" s="55"/>
      <c r="F104" s="282">
        <f t="shared" si="10"/>
        <v>0</v>
      </c>
    </row>
    <row r="105" spans="1:6" s="8" customFormat="1" ht="26.25" customHeight="1" x14ac:dyDescent="0.2">
      <c r="A105" s="125">
        <f t="shared" si="11"/>
        <v>11</v>
      </c>
      <c r="B105" s="126" t="s">
        <v>51</v>
      </c>
      <c r="C105" s="133">
        <v>1</v>
      </c>
      <c r="D105" s="128" t="s">
        <v>14</v>
      </c>
      <c r="E105" s="55"/>
      <c r="F105" s="282">
        <f t="shared" ref="F105" si="13">ROUND(C105*E105,2)</f>
        <v>0</v>
      </c>
    </row>
    <row r="106" spans="1:6" s="8" customFormat="1" ht="12.75" customHeight="1" x14ac:dyDescent="0.2">
      <c r="A106" s="125">
        <f t="shared" si="11"/>
        <v>12</v>
      </c>
      <c r="B106" s="126" t="s">
        <v>52</v>
      </c>
      <c r="C106" s="130">
        <v>6</v>
      </c>
      <c r="D106" s="128" t="s">
        <v>13</v>
      </c>
      <c r="E106" s="56"/>
      <c r="F106" s="282">
        <f t="shared" si="10"/>
        <v>0</v>
      </c>
    </row>
    <row r="107" spans="1:6" s="8" customFormat="1" ht="12.75" customHeight="1" x14ac:dyDescent="0.2">
      <c r="A107" s="125">
        <f t="shared" si="11"/>
        <v>13</v>
      </c>
      <c r="B107" s="126" t="s">
        <v>53</v>
      </c>
      <c r="C107" s="130">
        <v>6</v>
      </c>
      <c r="D107" s="128" t="s">
        <v>13</v>
      </c>
      <c r="E107" s="57"/>
      <c r="F107" s="282">
        <f t="shared" si="10"/>
        <v>0</v>
      </c>
    </row>
    <row r="108" spans="1:6" s="8" customFormat="1" ht="12.75" customHeight="1" x14ac:dyDescent="0.2">
      <c r="A108" s="125">
        <f t="shared" si="11"/>
        <v>14</v>
      </c>
      <c r="B108" s="126" t="s">
        <v>55</v>
      </c>
      <c r="C108" s="130">
        <v>6</v>
      </c>
      <c r="D108" s="128" t="s">
        <v>13</v>
      </c>
      <c r="E108" s="53"/>
      <c r="F108" s="282">
        <f t="shared" si="10"/>
        <v>0</v>
      </c>
    </row>
    <row r="109" spans="1:6" s="8" customFormat="1" ht="12.75" customHeight="1" x14ac:dyDescent="0.2">
      <c r="A109" s="125">
        <f t="shared" si="11"/>
        <v>15</v>
      </c>
      <c r="B109" s="126" t="s">
        <v>54</v>
      </c>
      <c r="C109" s="133">
        <v>6</v>
      </c>
      <c r="D109" s="128" t="s">
        <v>14</v>
      </c>
      <c r="E109" s="53"/>
      <c r="F109" s="282">
        <f t="shared" si="10"/>
        <v>0</v>
      </c>
    </row>
    <row r="110" spans="1:6" s="8" customFormat="1" ht="12.75" customHeight="1" x14ac:dyDescent="0.2">
      <c r="A110" s="125">
        <f t="shared" si="11"/>
        <v>16</v>
      </c>
      <c r="B110" s="126" t="s">
        <v>66</v>
      </c>
      <c r="C110" s="133">
        <v>6000</v>
      </c>
      <c r="D110" s="128" t="s">
        <v>67</v>
      </c>
      <c r="E110" s="53"/>
      <c r="F110" s="282">
        <f t="shared" ref="F110" si="14">ROUND(C110*E110,2)</f>
        <v>0</v>
      </c>
    </row>
    <row r="111" spans="1:6" s="8" customFormat="1" ht="12.75" customHeight="1" x14ac:dyDescent="0.2">
      <c r="A111" s="125">
        <f t="shared" si="11"/>
        <v>17</v>
      </c>
      <c r="B111" s="126" t="s">
        <v>19</v>
      </c>
      <c r="C111" s="124">
        <v>1</v>
      </c>
      <c r="D111" s="131" t="s">
        <v>14</v>
      </c>
      <c r="E111" s="55"/>
      <c r="F111" s="282">
        <f t="shared" si="10"/>
        <v>0</v>
      </c>
    </row>
    <row r="112" spans="1:6" s="8" customFormat="1" ht="12.75" customHeight="1" x14ac:dyDescent="0.2">
      <c r="A112" s="125">
        <f t="shared" si="11"/>
        <v>18</v>
      </c>
      <c r="B112" s="134" t="s">
        <v>20</v>
      </c>
      <c r="C112" s="32">
        <v>11</v>
      </c>
      <c r="D112" s="128" t="s">
        <v>14</v>
      </c>
      <c r="E112" s="58"/>
      <c r="F112" s="282">
        <f t="shared" si="10"/>
        <v>0</v>
      </c>
    </row>
    <row r="113" spans="1:6" s="8" customFormat="1" ht="12.75" customHeight="1" x14ac:dyDescent="0.2">
      <c r="A113" s="125">
        <f t="shared" si="11"/>
        <v>19</v>
      </c>
      <c r="B113" s="135" t="s">
        <v>21</v>
      </c>
      <c r="C113" s="136">
        <v>11</v>
      </c>
      <c r="D113" s="131" t="s">
        <v>14</v>
      </c>
      <c r="E113" s="59"/>
      <c r="F113" s="282">
        <f t="shared" si="10"/>
        <v>0</v>
      </c>
    </row>
    <row r="114" spans="1:6" s="8" customFormat="1" ht="12.75" customHeight="1" x14ac:dyDescent="0.2">
      <c r="A114" s="180">
        <f t="shared" si="11"/>
        <v>20</v>
      </c>
      <c r="B114" s="126" t="s">
        <v>22</v>
      </c>
      <c r="C114" s="124">
        <v>10</v>
      </c>
      <c r="D114" s="128" t="s">
        <v>14</v>
      </c>
      <c r="E114" s="60"/>
      <c r="F114" s="282">
        <f t="shared" si="10"/>
        <v>0</v>
      </c>
    </row>
    <row r="115" spans="1:6" s="8" customFormat="1" ht="12.75" customHeight="1" x14ac:dyDescent="0.2">
      <c r="A115" s="170"/>
      <c r="B115" s="171" t="s">
        <v>140</v>
      </c>
      <c r="C115" s="172"/>
      <c r="D115" s="173"/>
      <c r="E115" s="75"/>
      <c r="F115" s="297">
        <f>ROUND(SUM(F95:F114),2)</f>
        <v>0</v>
      </c>
    </row>
    <row r="116" spans="1:6" s="8" customFormat="1" ht="12.75" customHeight="1" x14ac:dyDescent="0.2">
      <c r="A116" s="141"/>
      <c r="B116" s="142"/>
      <c r="C116" s="124"/>
      <c r="D116" s="38"/>
      <c r="E116" s="49"/>
      <c r="F116" s="281"/>
    </row>
    <row r="117" spans="1:6" s="8" customFormat="1" ht="12.75" customHeight="1" x14ac:dyDescent="0.2">
      <c r="A117" s="122" t="s">
        <v>144</v>
      </c>
      <c r="B117" s="143" t="s">
        <v>150</v>
      </c>
      <c r="C117" s="144"/>
      <c r="D117" s="145"/>
      <c r="E117" s="62"/>
      <c r="F117" s="285"/>
    </row>
    <row r="118" spans="1:6" s="8" customFormat="1" ht="41.25" customHeight="1" x14ac:dyDescent="0.2">
      <c r="A118" s="146">
        <v>1</v>
      </c>
      <c r="B118" s="126" t="s">
        <v>56</v>
      </c>
      <c r="C118" s="147">
        <v>22</v>
      </c>
      <c r="D118" s="148" t="s">
        <v>10</v>
      </c>
      <c r="E118" s="28"/>
      <c r="F118" s="147">
        <f t="shared" ref="F118:F126" si="15">ROUND(C118*E118,2)</f>
        <v>0</v>
      </c>
    </row>
    <row r="119" spans="1:6" s="8" customFormat="1" ht="52.5" customHeight="1" x14ac:dyDescent="0.2">
      <c r="A119" s="146">
        <f>+A118+1</f>
        <v>2</v>
      </c>
      <c r="B119" s="126" t="s">
        <v>57</v>
      </c>
      <c r="C119" s="147">
        <v>14</v>
      </c>
      <c r="D119" s="148" t="s">
        <v>10</v>
      </c>
      <c r="E119" s="28"/>
      <c r="F119" s="147">
        <f t="shared" si="15"/>
        <v>0</v>
      </c>
    </row>
    <row r="120" spans="1:6" s="8" customFormat="1" ht="53.25" customHeight="1" x14ac:dyDescent="0.2">
      <c r="A120" s="146">
        <f t="shared" ref="A120:A127" si="16">+A119+1</f>
        <v>3</v>
      </c>
      <c r="B120" s="126" t="s">
        <v>59</v>
      </c>
      <c r="C120" s="147">
        <v>4</v>
      </c>
      <c r="D120" s="148" t="s">
        <v>10</v>
      </c>
      <c r="E120" s="28"/>
      <c r="F120" s="147">
        <f t="shared" si="15"/>
        <v>0</v>
      </c>
    </row>
    <row r="121" spans="1:6" s="8" customFormat="1" ht="54" customHeight="1" x14ac:dyDescent="0.2">
      <c r="A121" s="146">
        <f t="shared" si="16"/>
        <v>4</v>
      </c>
      <c r="B121" s="126" t="s">
        <v>60</v>
      </c>
      <c r="C121" s="147">
        <v>22</v>
      </c>
      <c r="D121" s="148" t="s">
        <v>10</v>
      </c>
      <c r="E121" s="28"/>
      <c r="F121" s="147">
        <f t="shared" si="15"/>
        <v>0</v>
      </c>
    </row>
    <row r="122" spans="1:6" s="8" customFormat="1" ht="39.75" customHeight="1" x14ac:dyDescent="0.2">
      <c r="A122" s="146">
        <f t="shared" si="16"/>
        <v>5</v>
      </c>
      <c r="B122" s="126" t="s">
        <v>61</v>
      </c>
      <c r="C122" s="147">
        <v>8</v>
      </c>
      <c r="D122" s="148" t="s">
        <v>10</v>
      </c>
      <c r="E122" s="28"/>
      <c r="F122" s="147">
        <f t="shared" si="15"/>
        <v>0</v>
      </c>
    </row>
    <row r="123" spans="1:6" s="8" customFormat="1" ht="12.75" customHeight="1" x14ac:dyDescent="0.2">
      <c r="A123" s="146">
        <f t="shared" si="16"/>
        <v>6</v>
      </c>
      <c r="B123" s="126" t="s">
        <v>58</v>
      </c>
      <c r="C123" s="149">
        <v>1</v>
      </c>
      <c r="D123" s="128" t="s">
        <v>14</v>
      </c>
      <c r="E123" s="63"/>
      <c r="F123" s="286">
        <f t="shared" si="15"/>
        <v>0</v>
      </c>
    </row>
    <row r="124" spans="1:6" s="8" customFormat="1" ht="12.75" customHeight="1" x14ac:dyDescent="0.2">
      <c r="A124" s="146">
        <f t="shared" si="16"/>
        <v>7</v>
      </c>
      <c r="B124" s="126" t="s">
        <v>91</v>
      </c>
      <c r="C124" s="149">
        <v>1</v>
      </c>
      <c r="D124" s="128" t="s">
        <v>14</v>
      </c>
      <c r="E124" s="63"/>
      <c r="F124" s="286">
        <f t="shared" si="15"/>
        <v>0</v>
      </c>
    </row>
    <row r="125" spans="1:6" s="8" customFormat="1" ht="12.75" customHeight="1" x14ac:dyDescent="0.2">
      <c r="A125" s="146">
        <f t="shared" si="16"/>
        <v>8</v>
      </c>
      <c r="B125" s="126" t="s">
        <v>23</v>
      </c>
      <c r="C125" s="149">
        <v>1</v>
      </c>
      <c r="D125" s="131" t="s">
        <v>14</v>
      </c>
      <c r="E125" s="64"/>
      <c r="F125" s="286">
        <f t="shared" si="15"/>
        <v>0</v>
      </c>
    </row>
    <row r="126" spans="1:6" s="8" customFormat="1" ht="12.75" customHeight="1" x14ac:dyDescent="0.2">
      <c r="A126" s="146">
        <f t="shared" si="16"/>
        <v>9</v>
      </c>
      <c r="B126" s="181" t="s">
        <v>73</v>
      </c>
      <c r="C126" s="29">
        <v>1</v>
      </c>
      <c r="D126" s="30" t="s">
        <v>14</v>
      </c>
      <c r="E126" s="78"/>
      <c r="F126" s="287">
        <f t="shared" si="15"/>
        <v>0</v>
      </c>
    </row>
    <row r="127" spans="1:6" s="8" customFormat="1" ht="12.75" customHeight="1" x14ac:dyDescent="0.2">
      <c r="A127" s="146">
        <f t="shared" si="16"/>
        <v>10</v>
      </c>
      <c r="B127" s="150" t="s">
        <v>87</v>
      </c>
      <c r="C127" s="151">
        <v>1</v>
      </c>
      <c r="D127" s="152" t="s">
        <v>14</v>
      </c>
      <c r="E127" s="51"/>
      <c r="F127" s="207">
        <f t="shared" ref="F127" si="17">C127*E127</f>
        <v>0</v>
      </c>
    </row>
    <row r="128" spans="1:6" s="8" customFormat="1" ht="12.75" customHeight="1" x14ac:dyDescent="0.2">
      <c r="A128" s="137"/>
      <c r="B128" s="138" t="s">
        <v>145</v>
      </c>
      <c r="C128" s="139"/>
      <c r="D128" s="140"/>
      <c r="E128" s="61"/>
      <c r="F128" s="284">
        <f>ROUND(SUM(F118:F127),2)</f>
        <v>0</v>
      </c>
    </row>
    <row r="129" spans="1:6" s="8" customFormat="1" ht="12.75" customHeight="1" x14ac:dyDescent="0.2">
      <c r="A129" s="141"/>
      <c r="B129" s="142"/>
      <c r="C129" s="124"/>
      <c r="D129" s="38"/>
      <c r="E129" s="49"/>
      <c r="F129" s="281"/>
    </row>
    <row r="130" spans="1:6" s="8" customFormat="1" ht="12.75" customHeight="1" x14ac:dyDescent="0.2">
      <c r="A130" s="122" t="s">
        <v>146</v>
      </c>
      <c r="B130" s="143" t="s">
        <v>43</v>
      </c>
      <c r="C130" s="144"/>
      <c r="D130" s="145"/>
      <c r="E130" s="62"/>
      <c r="F130" s="285"/>
    </row>
    <row r="131" spans="1:6" s="8" customFormat="1" ht="37.5" customHeight="1" x14ac:dyDescent="0.2">
      <c r="A131" s="153">
        <v>1</v>
      </c>
      <c r="B131" s="126" t="s">
        <v>48</v>
      </c>
      <c r="C131" s="149">
        <v>1</v>
      </c>
      <c r="D131" s="154" t="s">
        <v>14</v>
      </c>
      <c r="E131" s="64"/>
      <c r="F131" s="289">
        <f t="shared" ref="F131:F142" si="18">ROUND(C131*E131,2)</f>
        <v>0</v>
      </c>
    </row>
    <row r="132" spans="1:6" s="8" customFormat="1" ht="12.75" customHeight="1" x14ac:dyDescent="0.2">
      <c r="A132" s="153">
        <f>+A131+1</f>
        <v>2</v>
      </c>
      <c r="B132" s="126" t="s">
        <v>24</v>
      </c>
      <c r="C132" s="155">
        <v>1</v>
      </c>
      <c r="D132" s="128" t="s">
        <v>14</v>
      </c>
      <c r="E132" s="66"/>
      <c r="F132" s="289">
        <f t="shared" si="18"/>
        <v>0</v>
      </c>
    </row>
    <row r="133" spans="1:6" s="8" customFormat="1" ht="12.75" customHeight="1" x14ac:dyDescent="0.2">
      <c r="A133" s="153">
        <f t="shared" ref="A133:A148" si="19">+A132+1</f>
        <v>3</v>
      </c>
      <c r="B133" s="126" t="s">
        <v>45</v>
      </c>
      <c r="C133" s="155">
        <v>1</v>
      </c>
      <c r="D133" s="128" t="s">
        <v>14</v>
      </c>
      <c r="E133" s="67"/>
      <c r="F133" s="289">
        <f t="shared" si="18"/>
        <v>0</v>
      </c>
    </row>
    <row r="134" spans="1:6" s="8" customFormat="1" ht="12.75" customHeight="1" x14ac:dyDescent="0.2">
      <c r="A134" s="153">
        <f t="shared" si="19"/>
        <v>4</v>
      </c>
      <c r="B134" s="126" t="s">
        <v>78</v>
      </c>
      <c r="C134" s="149">
        <v>2</v>
      </c>
      <c r="D134" s="128" t="s">
        <v>14</v>
      </c>
      <c r="E134" s="69"/>
      <c r="F134" s="289">
        <f t="shared" si="18"/>
        <v>0</v>
      </c>
    </row>
    <row r="135" spans="1:6" s="8" customFormat="1" ht="12.75" customHeight="1" x14ac:dyDescent="0.2">
      <c r="A135" s="153">
        <f t="shared" si="19"/>
        <v>5</v>
      </c>
      <c r="B135" s="126" t="s">
        <v>77</v>
      </c>
      <c r="C135" s="149">
        <v>1</v>
      </c>
      <c r="D135" s="128" t="s">
        <v>14</v>
      </c>
      <c r="E135" s="69"/>
      <c r="F135" s="289">
        <f t="shared" si="18"/>
        <v>0</v>
      </c>
    </row>
    <row r="136" spans="1:6" s="8" customFormat="1" ht="12.75" customHeight="1" x14ac:dyDescent="0.2">
      <c r="A136" s="156">
        <f t="shared" si="19"/>
        <v>6</v>
      </c>
      <c r="B136" s="157" t="s">
        <v>83</v>
      </c>
      <c r="C136" s="158">
        <v>1</v>
      </c>
      <c r="D136" s="159" t="s">
        <v>14</v>
      </c>
      <c r="E136" s="68"/>
      <c r="F136" s="290">
        <f t="shared" si="18"/>
        <v>0</v>
      </c>
    </row>
    <row r="137" spans="1:6" s="8" customFormat="1" ht="12.75" customHeight="1" x14ac:dyDescent="0.2">
      <c r="A137" s="153">
        <f t="shared" si="19"/>
        <v>7</v>
      </c>
      <c r="B137" s="126" t="s">
        <v>79</v>
      </c>
      <c r="C137" s="160">
        <v>1</v>
      </c>
      <c r="D137" s="128" t="s">
        <v>14</v>
      </c>
      <c r="E137" s="70"/>
      <c r="F137" s="291">
        <f t="shared" si="18"/>
        <v>0</v>
      </c>
    </row>
    <row r="138" spans="1:6" s="8" customFormat="1" ht="12.75" customHeight="1" x14ac:dyDescent="0.2">
      <c r="A138" s="153">
        <f t="shared" si="19"/>
        <v>8</v>
      </c>
      <c r="B138" s="126" t="s">
        <v>80</v>
      </c>
      <c r="C138" s="155">
        <v>1</v>
      </c>
      <c r="D138" s="128" t="s">
        <v>14</v>
      </c>
      <c r="E138" s="66"/>
      <c r="F138" s="289">
        <f t="shared" si="18"/>
        <v>0</v>
      </c>
    </row>
    <row r="139" spans="1:6" s="8" customFormat="1" ht="12.75" customHeight="1" x14ac:dyDescent="0.2">
      <c r="A139" s="153">
        <f t="shared" si="19"/>
        <v>9</v>
      </c>
      <c r="B139" s="126" t="s">
        <v>81</v>
      </c>
      <c r="C139" s="160">
        <v>1</v>
      </c>
      <c r="D139" s="128" t="s">
        <v>14</v>
      </c>
      <c r="E139" s="71"/>
      <c r="F139" s="289">
        <f t="shared" si="18"/>
        <v>0</v>
      </c>
    </row>
    <row r="140" spans="1:6" s="8" customFormat="1" ht="12.75" customHeight="1" x14ac:dyDescent="0.2">
      <c r="A140" s="153">
        <f t="shared" si="19"/>
        <v>10</v>
      </c>
      <c r="B140" s="126" t="s">
        <v>82</v>
      </c>
      <c r="C140" s="160">
        <v>1</v>
      </c>
      <c r="D140" s="128" t="s">
        <v>14</v>
      </c>
      <c r="E140" s="71"/>
      <c r="F140" s="291">
        <f t="shared" si="18"/>
        <v>0</v>
      </c>
    </row>
    <row r="141" spans="1:6" s="8" customFormat="1" ht="12.75" customHeight="1" x14ac:dyDescent="0.2">
      <c r="A141" s="153">
        <f t="shared" si="19"/>
        <v>11</v>
      </c>
      <c r="B141" s="126" t="s">
        <v>39</v>
      </c>
      <c r="C141" s="160">
        <v>1</v>
      </c>
      <c r="D141" s="128" t="s">
        <v>14</v>
      </c>
      <c r="E141" s="72"/>
      <c r="F141" s="291">
        <f t="shared" si="18"/>
        <v>0</v>
      </c>
    </row>
    <row r="142" spans="1:6" s="8" customFormat="1" ht="12.75" customHeight="1" x14ac:dyDescent="0.2">
      <c r="A142" s="153">
        <f t="shared" si="19"/>
        <v>12</v>
      </c>
      <c r="B142" s="126" t="s">
        <v>25</v>
      </c>
      <c r="C142" s="161">
        <v>1</v>
      </c>
      <c r="D142" s="128" t="s">
        <v>14</v>
      </c>
      <c r="E142" s="69"/>
      <c r="F142" s="289">
        <f t="shared" si="18"/>
        <v>0</v>
      </c>
    </row>
    <row r="143" spans="1:6" s="8" customFormat="1" ht="12.75" customHeight="1" x14ac:dyDescent="0.2">
      <c r="A143" s="153">
        <f t="shared" si="19"/>
        <v>13</v>
      </c>
      <c r="B143" s="126" t="s">
        <v>84</v>
      </c>
      <c r="C143" s="31">
        <v>1</v>
      </c>
      <c r="D143" s="128" t="s">
        <v>14</v>
      </c>
      <c r="E143" s="73"/>
      <c r="F143" s="292">
        <f>ROUND(C143*E143,2)</f>
        <v>0</v>
      </c>
    </row>
    <row r="144" spans="1:6" s="8" customFormat="1" ht="12.75" customHeight="1" x14ac:dyDescent="0.2">
      <c r="A144" s="153">
        <f t="shared" si="19"/>
        <v>14</v>
      </c>
      <c r="B144" s="126" t="s">
        <v>75</v>
      </c>
      <c r="C144" s="161">
        <v>1</v>
      </c>
      <c r="D144" s="128" t="s">
        <v>14</v>
      </c>
      <c r="E144" s="67"/>
      <c r="F144" s="293">
        <f t="shared" ref="F144:F148" si="20">ROUND(C144*E144,2)</f>
        <v>0</v>
      </c>
    </row>
    <row r="145" spans="1:6" s="8" customFormat="1" ht="12.75" customHeight="1" x14ac:dyDescent="0.2">
      <c r="A145" s="153">
        <f t="shared" si="19"/>
        <v>15</v>
      </c>
      <c r="B145" s="126" t="s">
        <v>85</v>
      </c>
      <c r="C145" s="161">
        <v>1</v>
      </c>
      <c r="D145" s="128" t="s">
        <v>14</v>
      </c>
      <c r="E145" s="67"/>
      <c r="F145" s="293">
        <f t="shared" si="20"/>
        <v>0</v>
      </c>
    </row>
    <row r="146" spans="1:6" s="8" customFormat="1" ht="12.75" customHeight="1" x14ac:dyDescent="0.2">
      <c r="A146" s="153">
        <f t="shared" si="19"/>
        <v>16</v>
      </c>
      <c r="B146" s="126" t="s">
        <v>86</v>
      </c>
      <c r="C146" s="161">
        <v>1</v>
      </c>
      <c r="D146" s="128" t="s">
        <v>14</v>
      </c>
      <c r="E146" s="67"/>
      <c r="F146" s="293">
        <f t="shared" si="20"/>
        <v>0</v>
      </c>
    </row>
    <row r="147" spans="1:6" s="8" customFormat="1" ht="12.75" customHeight="1" x14ac:dyDescent="0.2">
      <c r="A147" s="153">
        <f t="shared" si="19"/>
        <v>17</v>
      </c>
      <c r="B147" s="126" t="s">
        <v>76</v>
      </c>
      <c r="C147" s="155">
        <v>1</v>
      </c>
      <c r="D147" s="128" t="s">
        <v>14</v>
      </c>
      <c r="E147" s="66"/>
      <c r="F147" s="293">
        <f t="shared" si="20"/>
        <v>0</v>
      </c>
    </row>
    <row r="148" spans="1:6" s="8" customFormat="1" ht="12.75" customHeight="1" x14ac:dyDescent="0.2">
      <c r="A148" s="153">
        <f t="shared" si="19"/>
        <v>18</v>
      </c>
      <c r="B148" s="126" t="s">
        <v>26</v>
      </c>
      <c r="C148" s="155">
        <v>1</v>
      </c>
      <c r="D148" s="128" t="s">
        <v>14</v>
      </c>
      <c r="E148" s="66"/>
      <c r="F148" s="293">
        <f t="shared" si="20"/>
        <v>0</v>
      </c>
    </row>
    <row r="149" spans="1:6" s="8" customFormat="1" ht="12.75" customHeight="1" x14ac:dyDescent="0.2">
      <c r="A149" s="170"/>
      <c r="B149" s="171" t="s">
        <v>147</v>
      </c>
      <c r="C149" s="172"/>
      <c r="D149" s="173"/>
      <c r="E149" s="75"/>
      <c r="F149" s="295">
        <f>ROUND(SUM(F131:F148),2)</f>
        <v>0</v>
      </c>
    </row>
    <row r="150" spans="1:6" s="8" customFormat="1" ht="12.75" customHeight="1" x14ac:dyDescent="0.2">
      <c r="A150" s="141"/>
      <c r="B150" s="142"/>
      <c r="C150" s="124"/>
      <c r="D150" s="38"/>
      <c r="E150" s="49"/>
      <c r="F150" s="281"/>
    </row>
    <row r="151" spans="1:6" s="8" customFormat="1" ht="25.5" x14ac:dyDescent="0.2">
      <c r="A151" s="162" t="s">
        <v>151</v>
      </c>
      <c r="B151" s="143" t="s">
        <v>180</v>
      </c>
      <c r="C151" s="124"/>
      <c r="D151" s="38"/>
      <c r="E151" s="49"/>
      <c r="F151" s="281"/>
    </row>
    <row r="152" spans="1:6" s="8" customFormat="1" ht="12.75" customHeight="1" x14ac:dyDescent="0.2">
      <c r="A152" s="141"/>
      <c r="B152" s="142"/>
      <c r="C152" s="124"/>
      <c r="D152" s="38"/>
      <c r="E152" s="49"/>
      <c r="F152" s="281"/>
    </row>
    <row r="153" spans="1:6" s="8" customFormat="1" ht="12.75" customHeight="1" x14ac:dyDescent="0.2">
      <c r="A153" s="163">
        <v>1</v>
      </c>
      <c r="B153" s="143" t="s">
        <v>160</v>
      </c>
      <c r="C153" s="124"/>
      <c r="D153" s="38"/>
      <c r="E153" s="49"/>
      <c r="F153" s="281"/>
    </row>
    <row r="154" spans="1:6" s="8" customFormat="1" ht="12.75" customHeight="1" x14ac:dyDescent="0.2">
      <c r="A154" s="164">
        <f>+A153+0.1</f>
        <v>1.1000000000000001</v>
      </c>
      <c r="B154" s="165" t="s">
        <v>161</v>
      </c>
      <c r="C154" s="166">
        <v>4</v>
      </c>
      <c r="D154" s="167" t="s">
        <v>162</v>
      </c>
      <c r="E154" s="74"/>
      <c r="F154" s="293">
        <f>ROUND(C154*E154,2)</f>
        <v>0</v>
      </c>
    </row>
    <row r="155" spans="1:6" s="8" customFormat="1" ht="12.75" customHeight="1" x14ac:dyDescent="0.2">
      <c r="A155" s="164">
        <f t="shared" ref="A155:A156" si="21">+A154+0.1</f>
        <v>1.2</v>
      </c>
      <c r="B155" s="165" t="s">
        <v>163</v>
      </c>
      <c r="C155" s="166">
        <v>4</v>
      </c>
      <c r="D155" s="167" t="s">
        <v>162</v>
      </c>
      <c r="E155" s="74"/>
      <c r="F155" s="293">
        <f t="shared" ref="F155:F173" si="22">ROUND(C155*E155,2)</f>
        <v>0</v>
      </c>
    </row>
    <row r="156" spans="1:6" s="8" customFormat="1" ht="12.75" customHeight="1" x14ac:dyDescent="0.2">
      <c r="A156" s="164">
        <f t="shared" si="21"/>
        <v>1.3</v>
      </c>
      <c r="B156" s="165" t="s">
        <v>179</v>
      </c>
      <c r="C156" s="166">
        <v>1</v>
      </c>
      <c r="D156" s="167" t="s">
        <v>164</v>
      </c>
      <c r="E156" s="74"/>
      <c r="F156" s="293">
        <f t="shared" si="22"/>
        <v>0</v>
      </c>
    </row>
    <row r="157" spans="1:6" s="8" customFormat="1" ht="12.75" customHeight="1" x14ac:dyDescent="0.2">
      <c r="A157" s="168"/>
      <c r="B157" s="142"/>
      <c r="C157" s="166"/>
      <c r="D157" s="167"/>
      <c r="E157" s="74"/>
      <c r="F157" s="293">
        <f t="shared" si="22"/>
        <v>0</v>
      </c>
    </row>
    <row r="158" spans="1:6" s="8" customFormat="1" ht="12.75" customHeight="1" x14ac:dyDescent="0.2">
      <c r="A158" s="163">
        <v>2</v>
      </c>
      <c r="B158" s="143" t="s">
        <v>165</v>
      </c>
      <c r="C158" s="166"/>
      <c r="D158" s="167"/>
      <c r="E158" s="74"/>
      <c r="F158" s="293">
        <f t="shared" si="22"/>
        <v>0</v>
      </c>
    </row>
    <row r="159" spans="1:6" s="8" customFormat="1" ht="12.75" customHeight="1" x14ac:dyDescent="0.2">
      <c r="A159" s="164">
        <v>2.1</v>
      </c>
      <c r="B159" s="165" t="s">
        <v>166</v>
      </c>
      <c r="C159" s="166">
        <v>2</v>
      </c>
      <c r="D159" s="167" t="s">
        <v>14</v>
      </c>
      <c r="E159" s="74"/>
      <c r="F159" s="293">
        <f t="shared" si="22"/>
        <v>0</v>
      </c>
    </row>
    <row r="160" spans="1:6" s="8" customFormat="1" ht="12.75" customHeight="1" x14ac:dyDescent="0.2">
      <c r="A160" s="168"/>
      <c r="B160" s="142"/>
      <c r="C160" s="166"/>
      <c r="D160" s="167"/>
      <c r="E160" s="74"/>
      <c r="F160" s="293">
        <f t="shared" si="22"/>
        <v>0</v>
      </c>
    </row>
    <row r="161" spans="1:6" s="8" customFormat="1" ht="12.75" customHeight="1" x14ac:dyDescent="0.2">
      <c r="A161" s="163">
        <v>3</v>
      </c>
      <c r="B161" s="169" t="s">
        <v>167</v>
      </c>
      <c r="C161" s="166"/>
      <c r="D161" s="167"/>
      <c r="E161" s="74"/>
      <c r="F161" s="293">
        <f t="shared" si="22"/>
        <v>0</v>
      </c>
    </row>
    <row r="162" spans="1:6" s="8" customFormat="1" ht="12.75" customHeight="1" x14ac:dyDescent="0.2">
      <c r="A162" s="164">
        <v>3.1</v>
      </c>
      <c r="B162" s="165" t="s">
        <v>168</v>
      </c>
      <c r="C162" s="166">
        <v>5.8</v>
      </c>
      <c r="D162" s="167" t="s">
        <v>10</v>
      </c>
      <c r="E162" s="74"/>
      <c r="F162" s="293">
        <f t="shared" si="22"/>
        <v>0</v>
      </c>
    </row>
    <row r="163" spans="1:6" s="8" customFormat="1" ht="12.75" customHeight="1" x14ac:dyDescent="0.2">
      <c r="A163" s="164">
        <v>3.2</v>
      </c>
      <c r="B163" s="165" t="s">
        <v>169</v>
      </c>
      <c r="C163" s="166">
        <v>5.8</v>
      </c>
      <c r="D163" s="167" t="s">
        <v>10</v>
      </c>
      <c r="E163" s="74"/>
      <c r="F163" s="293">
        <f t="shared" si="22"/>
        <v>0</v>
      </c>
    </row>
    <row r="164" spans="1:6" s="8" customFormat="1" ht="12.75" customHeight="1" x14ac:dyDescent="0.2">
      <c r="A164" s="168"/>
      <c r="B164" s="142"/>
      <c r="C164" s="166"/>
      <c r="D164" s="167"/>
      <c r="E164" s="74"/>
      <c r="F164" s="293">
        <f t="shared" si="22"/>
        <v>0</v>
      </c>
    </row>
    <row r="165" spans="1:6" s="8" customFormat="1" ht="12.75" customHeight="1" x14ac:dyDescent="0.2">
      <c r="A165" s="163">
        <v>4</v>
      </c>
      <c r="B165" s="143" t="s">
        <v>170</v>
      </c>
      <c r="C165" s="166"/>
      <c r="D165" s="167"/>
      <c r="E165" s="74"/>
      <c r="F165" s="293">
        <f t="shared" si="22"/>
        <v>0</v>
      </c>
    </row>
    <row r="166" spans="1:6" s="8" customFormat="1" ht="12.75" customHeight="1" x14ac:dyDescent="0.2">
      <c r="A166" s="164">
        <v>4.0999999999999996</v>
      </c>
      <c r="B166" s="165" t="s">
        <v>171</v>
      </c>
      <c r="C166" s="166">
        <v>1</v>
      </c>
      <c r="D166" s="167" t="s">
        <v>14</v>
      </c>
      <c r="E166" s="74"/>
      <c r="F166" s="293">
        <f t="shared" si="22"/>
        <v>0</v>
      </c>
    </row>
    <row r="167" spans="1:6" s="8" customFormat="1" ht="12.75" customHeight="1" x14ac:dyDescent="0.2">
      <c r="A167" s="164">
        <v>4.2</v>
      </c>
      <c r="B167" s="165" t="s">
        <v>172</v>
      </c>
      <c r="C167" s="166">
        <v>1</v>
      </c>
      <c r="D167" s="167" t="s">
        <v>14</v>
      </c>
      <c r="E167" s="74"/>
      <c r="F167" s="293">
        <f t="shared" si="22"/>
        <v>0</v>
      </c>
    </row>
    <row r="168" spans="1:6" s="8" customFormat="1" ht="12.75" customHeight="1" x14ac:dyDescent="0.2">
      <c r="A168" s="164">
        <v>4.3</v>
      </c>
      <c r="B168" s="165" t="s">
        <v>173</v>
      </c>
      <c r="C168" s="166">
        <v>2</v>
      </c>
      <c r="D168" s="167" t="s">
        <v>14</v>
      </c>
      <c r="E168" s="74"/>
      <c r="F168" s="293">
        <f t="shared" si="22"/>
        <v>0</v>
      </c>
    </row>
    <row r="169" spans="1:6" s="8" customFormat="1" ht="12.75" customHeight="1" x14ac:dyDescent="0.2">
      <c r="A169" s="168"/>
      <c r="B169" s="142"/>
      <c r="C169" s="166"/>
      <c r="D169" s="167"/>
      <c r="E169" s="74"/>
      <c r="F169" s="293">
        <f t="shared" si="22"/>
        <v>0</v>
      </c>
    </row>
    <row r="170" spans="1:6" s="8" customFormat="1" ht="12.75" customHeight="1" x14ac:dyDescent="0.2">
      <c r="A170" s="163">
        <v>5</v>
      </c>
      <c r="B170" s="169" t="s">
        <v>174</v>
      </c>
      <c r="C170" s="166"/>
      <c r="D170" s="167"/>
      <c r="E170" s="74"/>
      <c r="F170" s="293">
        <f t="shared" si="22"/>
        <v>0</v>
      </c>
    </row>
    <row r="171" spans="1:6" s="8" customFormat="1" ht="12.75" customHeight="1" x14ac:dyDescent="0.2">
      <c r="A171" s="164">
        <v>5.0999999999999996</v>
      </c>
      <c r="B171" s="126" t="s">
        <v>175</v>
      </c>
      <c r="C171" s="166">
        <v>1</v>
      </c>
      <c r="D171" s="167" t="s">
        <v>176</v>
      </c>
      <c r="E171" s="74"/>
      <c r="F171" s="293">
        <f t="shared" si="22"/>
        <v>0</v>
      </c>
    </row>
    <row r="172" spans="1:6" s="8" customFormat="1" ht="12.75" customHeight="1" x14ac:dyDescent="0.2">
      <c r="A172" s="168"/>
      <c r="B172" s="142"/>
      <c r="C172" s="166"/>
      <c r="D172" s="167"/>
      <c r="E172" s="74"/>
      <c r="F172" s="293">
        <f t="shared" si="22"/>
        <v>0</v>
      </c>
    </row>
    <row r="173" spans="1:6" s="8" customFormat="1" ht="12.75" customHeight="1" x14ac:dyDescent="0.2">
      <c r="A173" s="163">
        <v>6</v>
      </c>
      <c r="B173" s="143" t="s">
        <v>177</v>
      </c>
      <c r="C173" s="166">
        <v>1</v>
      </c>
      <c r="D173" s="167" t="s">
        <v>14</v>
      </c>
      <c r="E173" s="74"/>
      <c r="F173" s="293">
        <f t="shared" si="22"/>
        <v>0</v>
      </c>
    </row>
    <row r="174" spans="1:6" s="8" customFormat="1" ht="12.75" x14ac:dyDescent="0.2">
      <c r="A174" s="137"/>
      <c r="B174" s="138" t="s">
        <v>178</v>
      </c>
      <c r="C174" s="139"/>
      <c r="D174" s="140"/>
      <c r="E174" s="61"/>
      <c r="F174" s="294">
        <f>SUM(F154:F173)</f>
        <v>0</v>
      </c>
    </row>
    <row r="175" spans="1:6" s="8" customFormat="1" ht="12.75" customHeight="1" x14ac:dyDescent="0.2">
      <c r="A175" s="141"/>
      <c r="B175" s="142"/>
      <c r="C175" s="124"/>
      <c r="D175" s="38"/>
      <c r="E175" s="49"/>
      <c r="F175" s="281"/>
    </row>
    <row r="176" spans="1:6" s="8" customFormat="1" ht="12.75" customHeight="1" x14ac:dyDescent="0.2">
      <c r="A176" s="122" t="s">
        <v>152</v>
      </c>
      <c r="B176" s="143" t="s">
        <v>42</v>
      </c>
      <c r="C176" s="144"/>
      <c r="D176" s="145"/>
      <c r="E176" s="62"/>
      <c r="F176" s="285"/>
    </row>
    <row r="177" spans="1:6" s="8" customFormat="1" ht="12.75" customHeight="1" x14ac:dyDescent="0.2">
      <c r="A177" s="146">
        <v>1</v>
      </c>
      <c r="B177" s="182" t="s">
        <v>56</v>
      </c>
      <c r="C177" s="147">
        <v>22</v>
      </c>
      <c r="D177" s="148" t="s">
        <v>10</v>
      </c>
      <c r="E177" s="28"/>
      <c r="F177" s="147">
        <f t="shared" ref="F177:F185" si="23">ROUND(C177*E177,2)</f>
        <v>0</v>
      </c>
    </row>
    <row r="178" spans="1:6" s="8" customFormat="1" ht="12.75" customHeight="1" x14ac:dyDescent="0.2">
      <c r="A178" s="146">
        <f>+A177+1</f>
        <v>2</v>
      </c>
      <c r="B178" s="126" t="s">
        <v>69</v>
      </c>
      <c r="C178" s="147">
        <v>14</v>
      </c>
      <c r="D178" s="148" t="s">
        <v>10</v>
      </c>
      <c r="E178" s="28"/>
      <c r="F178" s="147">
        <f t="shared" si="23"/>
        <v>0</v>
      </c>
    </row>
    <row r="179" spans="1:6" s="8" customFormat="1" ht="12.75" customHeight="1" x14ac:dyDescent="0.2">
      <c r="A179" s="146">
        <f t="shared" ref="A179:A186" si="24">+A178+1</f>
        <v>3</v>
      </c>
      <c r="B179" s="126" t="s">
        <v>70</v>
      </c>
      <c r="C179" s="147">
        <v>4</v>
      </c>
      <c r="D179" s="148" t="s">
        <v>10</v>
      </c>
      <c r="E179" s="28"/>
      <c r="F179" s="147">
        <f t="shared" si="23"/>
        <v>0</v>
      </c>
    </row>
    <row r="180" spans="1:6" s="8" customFormat="1" ht="12.75" customHeight="1" x14ac:dyDescent="0.2">
      <c r="A180" s="146">
        <f t="shared" si="24"/>
        <v>4</v>
      </c>
      <c r="B180" s="126" t="s">
        <v>71</v>
      </c>
      <c r="C180" s="147">
        <v>22</v>
      </c>
      <c r="D180" s="148" t="s">
        <v>10</v>
      </c>
      <c r="E180" s="28"/>
      <c r="F180" s="147">
        <f t="shared" si="23"/>
        <v>0</v>
      </c>
    </row>
    <row r="181" spans="1:6" s="8" customFormat="1" ht="12.75" customHeight="1" x14ac:dyDescent="0.2">
      <c r="A181" s="146">
        <f t="shared" si="24"/>
        <v>5</v>
      </c>
      <c r="B181" s="126" t="s">
        <v>61</v>
      </c>
      <c r="C181" s="147">
        <v>8</v>
      </c>
      <c r="D181" s="148" t="s">
        <v>10</v>
      </c>
      <c r="E181" s="28"/>
      <c r="F181" s="147">
        <f t="shared" si="23"/>
        <v>0</v>
      </c>
    </row>
    <row r="182" spans="1:6" s="8" customFormat="1" ht="12.75" customHeight="1" x14ac:dyDescent="0.2">
      <c r="A182" s="146">
        <f t="shared" si="24"/>
        <v>6</v>
      </c>
      <c r="B182" s="126" t="s">
        <v>72</v>
      </c>
      <c r="C182" s="149">
        <v>1</v>
      </c>
      <c r="D182" s="128" t="s">
        <v>14</v>
      </c>
      <c r="E182" s="63"/>
      <c r="F182" s="286">
        <f t="shared" si="23"/>
        <v>0</v>
      </c>
    </row>
    <row r="183" spans="1:6" s="8" customFormat="1" ht="12.75" customHeight="1" x14ac:dyDescent="0.2">
      <c r="A183" s="146">
        <f t="shared" si="24"/>
        <v>7</v>
      </c>
      <c r="B183" s="126" t="s">
        <v>91</v>
      </c>
      <c r="C183" s="149">
        <v>1</v>
      </c>
      <c r="D183" s="128" t="s">
        <v>14</v>
      </c>
      <c r="E183" s="63"/>
      <c r="F183" s="286">
        <f t="shared" si="23"/>
        <v>0</v>
      </c>
    </row>
    <row r="184" spans="1:6" s="8" customFormat="1" ht="12.75" customHeight="1" x14ac:dyDescent="0.2">
      <c r="A184" s="146">
        <f t="shared" si="24"/>
        <v>8</v>
      </c>
      <c r="B184" s="126" t="s">
        <v>23</v>
      </c>
      <c r="C184" s="149">
        <v>1</v>
      </c>
      <c r="D184" s="131" t="s">
        <v>14</v>
      </c>
      <c r="E184" s="64"/>
      <c r="F184" s="286">
        <f t="shared" si="23"/>
        <v>0</v>
      </c>
    </row>
    <row r="185" spans="1:6" s="8" customFormat="1" ht="10.5" customHeight="1" x14ac:dyDescent="0.2">
      <c r="A185" s="146">
        <f t="shared" si="24"/>
        <v>9</v>
      </c>
      <c r="B185" s="181" t="s">
        <v>73</v>
      </c>
      <c r="C185" s="29">
        <v>1</v>
      </c>
      <c r="D185" s="30" t="s">
        <v>14</v>
      </c>
      <c r="E185" s="78"/>
      <c r="F185" s="287">
        <f t="shared" si="23"/>
        <v>0</v>
      </c>
    </row>
    <row r="186" spans="1:6" s="8" customFormat="1" ht="12.75" customHeight="1" x14ac:dyDescent="0.2">
      <c r="A186" s="146">
        <f t="shared" si="24"/>
        <v>10</v>
      </c>
      <c r="B186" s="150" t="s">
        <v>87</v>
      </c>
      <c r="C186" s="151">
        <v>1</v>
      </c>
      <c r="D186" s="152" t="s">
        <v>14</v>
      </c>
      <c r="E186" s="51"/>
      <c r="F186" s="207">
        <f t="shared" ref="F186" si="25">C186*E186</f>
        <v>0</v>
      </c>
    </row>
    <row r="187" spans="1:6" s="8" customFormat="1" ht="12.75" customHeight="1" x14ac:dyDescent="0.2">
      <c r="A187" s="137"/>
      <c r="B187" s="138" t="s">
        <v>153</v>
      </c>
      <c r="C187" s="139"/>
      <c r="D187" s="140"/>
      <c r="E187" s="61"/>
      <c r="F187" s="284">
        <f>ROUND(SUM(F177:F186),2)</f>
        <v>0</v>
      </c>
    </row>
    <row r="188" spans="1:6" s="8" customFormat="1" ht="12.75" customHeight="1" x14ac:dyDescent="0.2">
      <c r="A188" s="183"/>
      <c r="B188" s="184"/>
      <c r="C188" s="185"/>
      <c r="D188" s="186"/>
      <c r="E188" s="79"/>
      <c r="F188" s="298"/>
    </row>
    <row r="189" spans="1:6" s="8" customFormat="1" ht="12.75" customHeight="1" x14ac:dyDescent="0.2">
      <c r="A189" s="122" t="s">
        <v>181</v>
      </c>
      <c r="B189" s="143" t="s">
        <v>44</v>
      </c>
      <c r="C189" s="144"/>
      <c r="D189" s="145"/>
      <c r="E189" s="62"/>
      <c r="F189" s="285"/>
    </row>
    <row r="190" spans="1:6" s="8" customFormat="1" ht="12.75" customHeight="1" x14ac:dyDescent="0.2">
      <c r="A190" s="153">
        <v>1</v>
      </c>
      <c r="B190" s="126" t="s">
        <v>49</v>
      </c>
      <c r="C190" s="149">
        <v>1</v>
      </c>
      <c r="D190" s="154" t="s">
        <v>14</v>
      </c>
      <c r="E190" s="64"/>
      <c r="F190" s="289">
        <f t="shared" ref="F190:F201" si="26">ROUND(C190*E190,2)</f>
        <v>0</v>
      </c>
    </row>
    <row r="191" spans="1:6" s="8" customFormat="1" ht="12.75" customHeight="1" x14ac:dyDescent="0.2">
      <c r="A191" s="153">
        <f>+A190+1</f>
        <v>2</v>
      </c>
      <c r="B191" s="126" t="s">
        <v>24</v>
      </c>
      <c r="C191" s="155">
        <v>1</v>
      </c>
      <c r="D191" s="128" t="s">
        <v>14</v>
      </c>
      <c r="E191" s="66"/>
      <c r="F191" s="289">
        <f t="shared" si="26"/>
        <v>0</v>
      </c>
    </row>
    <row r="192" spans="1:6" s="8" customFormat="1" ht="12.75" customHeight="1" x14ac:dyDescent="0.2">
      <c r="A192" s="153">
        <f t="shared" ref="A192:A207" si="27">+A191+1</f>
        <v>3</v>
      </c>
      <c r="B192" s="126" t="s">
        <v>47</v>
      </c>
      <c r="C192" s="155">
        <v>1</v>
      </c>
      <c r="D192" s="128" t="s">
        <v>14</v>
      </c>
      <c r="E192" s="67"/>
      <c r="F192" s="289">
        <f t="shared" si="26"/>
        <v>0</v>
      </c>
    </row>
    <row r="193" spans="1:6" s="8" customFormat="1" ht="12.75" customHeight="1" x14ac:dyDescent="0.2">
      <c r="A193" s="153">
        <f t="shared" si="27"/>
        <v>4</v>
      </c>
      <c r="B193" s="126" t="s">
        <v>78</v>
      </c>
      <c r="C193" s="149">
        <v>2</v>
      </c>
      <c r="D193" s="128" t="s">
        <v>14</v>
      </c>
      <c r="E193" s="69"/>
      <c r="F193" s="289">
        <f t="shared" si="26"/>
        <v>0</v>
      </c>
    </row>
    <row r="194" spans="1:6" s="8" customFormat="1" ht="12.75" customHeight="1" x14ac:dyDescent="0.2">
      <c r="A194" s="153">
        <f t="shared" si="27"/>
        <v>5</v>
      </c>
      <c r="B194" s="126" t="s">
        <v>77</v>
      </c>
      <c r="C194" s="149">
        <v>1</v>
      </c>
      <c r="D194" s="128" t="s">
        <v>14</v>
      </c>
      <c r="E194" s="69"/>
      <c r="F194" s="289">
        <f t="shared" si="26"/>
        <v>0</v>
      </c>
    </row>
    <row r="195" spans="1:6" s="8" customFormat="1" ht="12.75" customHeight="1" x14ac:dyDescent="0.2">
      <c r="A195" s="153">
        <f t="shared" si="27"/>
        <v>6</v>
      </c>
      <c r="B195" s="126" t="s">
        <v>83</v>
      </c>
      <c r="C195" s="149">
        <v>1</v>
      </c>
      <c r="D195" s="128" t="s">
        <v>14</v>
      </c>
      <c r="E195" s="69"/>
      <c r="F195" s="289">
        <f t="shared" si="26"/>
        <v>0</v>
      </c>
    </row>
    <row r="196" spans="1:6" s="8" customFormat="1" ht="12.75" customHeight="1" x14ac:dyDescent="0.2">
      <c r="A196" s="153">
        <f t="shared" si="27"/>
        <v>7</v>
      </c>
      <c r="B196" s="126" t="s">
        <v>79</v>
      </c>
      <c r="C196" s="160">
        <v>1</v>
      </c>
      <c r="D196" s="128" t="s">
        <v>14</v>
      </c>
      <c r="E196" s="70"/>
      <c r="F196" s="291">
        <f t="shared" si="26"/>
        <v>0</v>
      </c>
    </row>
    <row r="197" spans="1:6" s="8" customFormat="1" ht="12.75" customHeight="1" x14ac:dyDescent="0.2">
      <c r="A197" s="153">
        <f t="shared" si="27"/>
        <v>8</v>
      </c>
      <c r="B197" s="126" t="s">
        <v>80</v>
      </c>
      <c r="C197" s="155">
        <v>1</v>
      </c>
      <c r="D197" s="128" t="s">
        <v>14</v>
      </c>
      <c r="E197" s="66"/>
      <c r="F197" s="289">
        <f t="shared" si="26"/>
        <v>0</v>
      </c>
    </row>
    <row r="198" spans="1:6" s="8" customFormat="1" ht="12.75" customHeight="1" x14ac:dyDescent="0.2">
      <c r="A198" s="153">
        <f t="shared" si="27"/>
        <v>9</v>
      </c>
      <c r="B198" s="126" t="s">
        <v>81</v>
      </c>
      <c r="C198" s="160">
        <v>1</v>
      </c>
      <c r="D198" s="128" t="s">
        <v>14</v>
      </c>
      <c r="E198" s="71"/>
      <c r="F198" s="289">
        <f t="shared" si="26"/>
        <v>0</v>
      </c>
    </row>
    <row r="199" spans="1:6" s="8" customFormat="1" ht="12.75" customHeight="1" x14ac:dyDescent="0.2">
      <c r="A199" s="153">
        <f t="shared" si="27"/>
        <v>10</v>
      </c>
      <c r="B199" s="126" t="s">
        <v>82</v>
      </c>
      <c r="C199" s="160">
        <v>1</v>
      </c>
      <c r="D199" s="128" t="s">
        <v>14</v>
      </c>
      <c r="E199" s="71"/>
      <c r="F199" s="291">
        <f t="shared" si="26"/>
        <v>0</v>
      </c>
    </row>
    <row r="200" spans="1:6" s="8" customFormat="1" ht="12.75" customHeight="1" x14ac:dyDescent="0.2">
      <c r="A200" s="153">
        <f t="shared" si="27"/>
        <v>11</v>
      </c>
      <c r="B200" s="126" t="s">
        <v>39</v>
      </c>
      <c r="C200" s="160">
        <v>1</v>
      </c>
      <c r="D200" s="128" t="s">
        <v>14</v>
      </c>
      <c r="E200" s="72"/>
      <c r="F200" s="291">
        <f t="shared" si="26"/>
        <v>0</v>
      </c>
    </row>
    <row r="201" spans="1:6" s="8" customFormat="1" ht="12.75" customHeight="1" x14ac:dyDescent="0.2">
      <c r="A201" s="153">
        <f t="shared" si="27"/>
        <v>12</v>
      </c>
      <c r="B201" s="126" t="s">
        <v>25</v>
      </c>
      <c r="C201" s="161">
        <v>1</v>
      </c>
      <c r="D201" s="128" t="s">
        <v>14</v>
      </c>
      <c r="E201" s="69"/>
      <c r="F201" s="289">
        <f t="shared" si="26"/>
        <v>0</v>
      </c>
    </row>
    <row r="202" spans="1:6" s="8" customFormat="1" ht="12.75" customHeight="1" x14ac:dyDescent="0.2">
      <c r="A202" s="153">
        <f t="shared" si="27"/>
        <v>13</v>
      </c>
      <c r="B202" s="126" t="s">
        <v>84</v>
      </c>
      <c r="C202" s="31">
        <v>1</v>
      </c>
      <c r="D202" s="128" t="s">
        <v>14</v>
      </c>
      <c r="E202" s="73"/>
      <c r="F202" s="292">
        <f>ROUND(C202*E202,2)</f>
        <v>0</v>
      </c>
    </row>
    <row r="203" spans="1:6" s="8" customFormat="1" ht="12.75" customHeight="1" x14ac:dyDescent="0.2">
      <c r="A203" s="153">
        <f t="shared" si="27"/>
        <v>14</v>
      </c>
      <c r="B203" s="126" t="s">
        <v>75</v>
      </c>
      <c r="C203" s="161">
        <v>1</v>
      </c>
      <c r="D203" s="128" t="s">
        <v>14</v>
      </c>
      <c r="E203" s="67"/>
      <c r="F203" s="293">
        <f t="shared" ref="F203:F207" si="28">ROUND(C203*E203,2)</f>
        <v>0</v>
      </c>
    </row>
    <row r="204" spans="1:6" s="8" customFormat="1" ht="12.75" customHeight="1" x14ac:dyDescent="0.2">
      <c r="A204" s="153">
        <f t="shared" si="27"/>
        <v>15</v>
      </c>
      <c r="B204" s="126" t="s">
        <v>85</v>
      </c>
      <c r="C204" s="161">
        <v>1</v>
      </c>
      <c r="D204" s="128" t="s">
        <v>14</v>
      </c>
      <c r="E204" s="67"/>
      <c r="F204" s="293">
        <f t="shared" si="28"/>
        <v>0</v>
      </c>
    </row>
    <row r="205" spans="1:6" s="8" customFormat="1" ht="12.75" customHeight="1" x14ac:dyDescent="0.2">
      <c r="A205" s="153">
        <f t="shared" si="27"/>
        <v>16</v>
      </c>
      <c r="B205" s="126" t="s">
        <v>86</v>
      </c>
      <c r="C205" s="161">
        <v>1</v>
      </c>
      <c r="D205" s="128" t="s">
        <v>14</v>
      </c>
      <c r="E205" s="67"/>
      <c r="F205" s="293">
        <f t="shared" si="28"/>
        <v>0</v>
      </c>
    </row>
    <row r="206" spans="1:6" s="8" customFormat="1" ht="12.75" customHeight="1" x14ac:dyDescent="0.2">
      <c r="A206" s="153">
        <f t="shared" si="27"/>
        <v>17</v>
      </c>
      <c r="B206" s="126" t="s">
        <v>76</v>
      </c>
      <c r="C206" s="155">
        <v>1</v>
      </c>
      <c r="D206" s="128" t="s">
        <v>14</v>
      </c>
      <c r="E206" s="66"/>
      <c r="F206" s="293">
        <f t="shared" si="28"/>
        <v>0</v>
      </c>
    </row>
    <row r="207" spans="1:6" s="8" customFormat="1" ht="12.75" customHeight="1" x14ac:dyDescent="0.2">
      <c r="A207" s="153">
        <f t="shared" si="27"/>
        <v>18</v>
      </c>
      <c r="B207" s="126" t="s">
        <v>26</v>
      </c>
      <c r="C207" s="155">
        <v>1</v>
      </c>
      <c r="D207" s="128" t="s">
        <v>14</v>
      </c>
      <c r="E207" s="66"/>
      <c r="F207" s="293">
        <f t="shared" si="28"/>
        <v>0</v>
      </c>
    </row>
    <row r="208" spans="1:6" s="8" customFormat="1" ht="12.75" customHeight="1" x14ac:dyDescent="0.2">
      <c r="A208" s="170"/>
      <c r="B208" s="171" t="s">
        <v>182</v>
      </c>
      <c r="C208" s="172"/>
      <c r="D208" s="173"/>
      <c r="E208" s="75"/>
      <c r="F208" s="295">
        <f>ROUND(SUM(F190:F207),2)</f>
        <v>0</v>
      </c>
    </row>
    <row r="209" spans="1:6" s="8" customFormat="1" ht="12.75" customHeight="1" x14ac:dyDescent="0.2">
      <c r="A209" s="141"/>
      <c r="B209" s="142"/>
      <c r="C209" s="124"/>
      <c r="D209" s="38"/>
      <c r="E209" s="49"/>
      <c r="F209" s="281"/>
    </row>
    <row r="210" spans="1:6" s="8" customFormat="1" ht="12.75" customHeight="1" x14ac:dyDescent="0.2">
      <c r="A210" s="174" t="s">
        <v>183</v>
      </c>
      <c r="B210" s="143" t="s">
        <v>180</v>
      </c>
      <c r="C210" s="124"/>
      <c r="D210" s="38"/>
      <c r="E210" s="49"/>
      <c r="F210" s="281"/>
    </row>
    <row r="211" spans="1:6" s="8" customFormat="1" ht="12.75" customHeight="1" x14ac:dyDescent="0.2">
      <c r="A211" s="141"/>
      <c r="B211" s="142"/>
      <c r="C211" s="124"/>
      <c r="D211" s="38"/>
      <c r="E211" s="49"/>
      <c r="F211" s="281"/>
    </row>
    <row r="212" spans="1:6" s="8" customFormat="1" ht="12.75" customHeight="1" x14ac:dyDescent="0.2">
      <c r="A212" s="163">
        <v>1</v>
      </c>
      <c r="B212" s="143" t="s">
        <v>160</v>
      </c>
      <c r="C212" s="124"/>
      <c r="D212" s="38"/>
      <c r="E212" s="49"/>
      <c r="F212" s="281"/>
    </row>
    <row r="213" spans="1:6" s="8" customFormat="1" ht="12.75" customHeight="1" x14ac:dyDescent="0.2">
      <c r="A213" s="164">
        <f>+A212+0.1</f>
        <v>1.1000000000000001</v>
      </c>
      <c r="B213" s="165" t="s">
        <v>161</v>
      </c>
      <c r="C213" s="166">
        <v>4</v>
      </c>
      <c r="D213" s="167" t="s">
        <v>162</v>
      </c>
      <c r="E213" s="74"/>
      <c r="F213" s="293">
        <f>ROUND(C213*E213,2)</f>
        <v>0</v>
      </c>
    </row>
    <row r="214" spans="1:6" s="8" customFormat="1" ht="12.75" customHeight="1" x14ac:dyDescent="0.2">
      <c r="A214" s="164">
        <f t="shared" ref="A214:A215" si="29">+A213+0.1</f>
        <v>1.2</v>
      </c>
      <c r="B214" s="165" t="s">
        <v>163</v>
      </c>
      <c r="C214" s="166">
        <v>4</v>
      </c>
      <c r="D214" s="167" t="s">
        <v>162</v>
      </c>
      <c r="E214" s="74"/>
      <c r="F214" s="293">
        <f t="shared" ref="F214:F232" si="30">ROUND(C214*E214,2)</f>
        <v>0</v>
      </c>
    </row>
    <row r="215" spans="1:6" s="8" customFormat="1" ht="12.75" customHeight="1" x14ac:dyDescent="0.2">
      <c r="A215" s="164">
        <f t="shared" si="29"/>
        <v>1.3</v>
      </c>
      <c r="B215" s="165" t="s">
        <v>179</v>
      </c>
      <c r="C215" s="166">
        <v>1</v>
      </c>
      <c r="D215" s="167" t="s">
        <v>164</v>
      </c>
      <c r="E215" s="74"/>
      <c r="F215" s="293">
        <f t="shared" si="30"/>
        <v>0</v>
      </c>
    </row>
    <row r="216" spans="1:6" s="8" customFormat="1" ht="12.75" customHeight="1" x14ac:dyDescent="0.2">
      <c r="A216" s="168"/>
      <c r="B216" s="142"/>
      <c r="C216" s="166"/>
      <c r="D216" s="167"/>
      <c r="E216" s="74"/>
      <c r="F216" s="293">
        <f t="shared" si="30"/>
        <v>0</v>
      </c>
    </row>
    <row r="217" spans="1:6" s="8" customFormat="1" ht="12.75" customHeight="1" x14ac:dyDescent="0.2">
      <c r="A217" s="163">
        <v>2</v>
      </c>
      <c r="B217" s="143" t="s">
        <v>165</v>
      </c>
      <c r="C217" s="166"/>
      <c r="D217" s="167"/>
      <c r="E217" s="74"/>
      <c r="F217" s="293">
        <f t="shared" si="30"/>
        <v>0</v>
      </c>
    </row>
    <row r="218" spans="1:6" s="8" customFormat="1" ht="12.75" customHeight="1" x14ac:dyDescent="0.2">
      <c r="A218" s="164">
        <v>2.1</v>
      </c>
      <c r="B218" s="165" t="s">
        <v>166</v>
      </c>
      <c r="C218" s="166">
        <v>2</v>
      </c>
      <c r="D218" s="167" t="s">
        <v>14</v>
      </c>
      <c r="E218" s="74"/>
      <c r="F218" s="293">
        <f t="shared" si="30"/>
        <v>0</v>
      </c>
    </row>
    <row r="219" spans="1:6" s="8" customFormat="1" ht="12.75" customHeight="1" x14ac:dyDescent="0.2">
      <c r="A219" s="168"/>
      <c r="B219" s="142"/>
      <c r="C219" s="166"/>
      <c r="D219" s="167"/>
      <c r="E219" s="74"/>
      <c r="F219" s="293">
        <f t="shared" si="30"/>
        <v>0</v>
      </c>
    </row>
    <row r="220" spans="1:6" s="8" customFormat="1" ht="12.75" customHeight="1" x14ac:dyDescent="0.2">
      <c r="A220" s="163">
        <v>3</v>
      </c>
      <c r="B220" s="169" t="s">
        <v>167</v>
      </c>
      <c r="C220" s="166"/>
      <c r="D220" s="167"/>
      <c r="E220" s="74"/>
      <c r="F220" s="293">
        <f t="shared" si="30"/>
        <v>0</v>
      </c>
    </row>
    <row r="221" spans="1:6" s="8" customFormat="1" ht="12.75" customHeight="1" x14ac:dyDescent="0.2">
      <c r="A221" s="164">
        <v>3.1</v>
      </c>
      <c r="B221" s="165" t="s">
        <v>168</v>
      </c>
      <c r="C221" s="166">
        <v>5.8</v>
      </c>
      <c r="D221" s="167" t="s">
        <v>10</v>
      </c>
      <c r="E221" s="74"/>
      <c r="F221" s="293">
        <f t="shared" si="30"/>
        <v>0</v>
      </c>
    </row>
    <row r="222" spans="1:6" s="8" customFormat="1" ht="12.75" customHeight="1" x14ac:dyDescent="0.2">
      <c r="A222" s="164">
        <v>3.2</v>
      </c>
      <c r="B222" s="165" t="s">
        <v>169</v>
      </c>
      <c r="C222" s="166">
        <v>5.8</v>
      </c>
      <c r="D222" s="167" t="s">
        <v>10</v>
      </c>
      <c r="E222" s="74"/>
      <c r="F222" s="293">
        <f t="shared" si="30"/>
        <v>0</v>
      </c>
    </row>
    <row r="223" spans="1:6" s="8" customFormat="1" ht="12.75" customHeight="1" x14ac:dyDescent="0.2">
      <c r="A223" s="168"/>
      <c r="B223" s="142"/>
      <c r="C223" s="166"/>
      <c r="D223" s="167"/>
      <c r="E223" s="74"/>
      <c r="F223" s="293">
        <f t="shared" si="30"/>
        <v>0</v>
      </c>
    </row>
    <row r="224" spans="1:6" s="8" customFormat="1" ht="12.75" customHeight="1" x14ac:dyDescent="0.2">
      <c r="A224" s="163">
        <v>4</v>
      </c>
      <c r="B224" s="143" t="s">
        <v>170</v>
      </c>
      <c r="C224" s="166"/>
      <c r="D224" s="167"/>
      <c r="E224" s="74"/>
      <c r="F224" s="293">
        <f t="shared" si="30"/>
        <v>0</v>
      </c>
    </row>
    <row r="225" spans="1:6" s="8" customFormat="1" ht="12.75" customHeight="1" x14ac:dyDescent="0.2">
      <c r="A225" s="164">
        <v>4.0999999999999996</v>
      </c>
      <c r="B225" s="165" t="s">
        <v>171</v>
      </c>
      <c r="C225" s="166">
        <v>1</v>
      </c>
      <c r="D225" s="167" t="s">
        <v>14</v>
      </c>
      <c r="E225" s="74"/>
      <c r="F225" s="293">
        <f t="shared" si="30"/>
        <v>0</v>
      </c>
    </row>
    <row r="226" spans="1:6" s="8" customFormat="1" ht="12.75" customHeight="1" x14ac:dyDescent="0.2">
      <c r="A226" s="164">
        <v>4.2</v>
      </c>
      <c r="B226" s="165" t="s">
        <v>172</v>
      </c>
      <c r="C226" s="166">
        <v>1</v>
      </c>
      <c r="D226" s="167" t="s">
        <v>14</v>
      </c>
      <c r="E226" s="74"/>
      <c r="F226" s="293">
        <f t="shared" si="30"/>
        <v>0</v>
      </c>
    </row>
    <row r="227" spans="1:6" s="8" customFormat="1" ht="12.75" customHeight="1" x14ac:dyDescent="0.2">
      <c r="A227" s="164">
        <v>4.3</v>
      </c>
      <c r="B227" s="165" t="s">
        <v>173</v>
      </c>
      <c r="C227" s="166">
        <v>2</v>
      </c>
      <c r="D227" s="167" t="s">
        <v>14</v>
      </c>
      <c r="E227" s="74"/>
      <c r="F227" s="293">
        <f t="shared" si="30"/>
        <v>0</v>
      </c>
    </row>
    <row r="228" spans="1:6" s="8" customFormat="1" ht="12.75" customHeight="1" x14ac:dyDescent="0.2">
      <c r="A228" s="168"/>
      <c r="B228" s="142"/>
      <c r="C228" s="166"/>
      <c r="D228" s="167"/>
      <c r="E228" s="74"/>
      <c r="F228" s="293">
        <f t="shared" si="30"/>
        <v>0</v>
      </c>
    </row>
    <row r="229" spans="1:6" s="8" customFormat="1" ht="12.75" customHeight="1" x14ac:dyDescent="0.2">
      <c r="A229" s="163">
        <v>5</v>
      </c>
      <c r="B229" s="169" t="s">
        <v>174</v>
      </c>
      <c r="C229" s="166"/>
      <c r="D229" s="167"/>
      <c r="E229" s="74"/>
      <c r="F229" s="293">
        <f t="shared" si="30"/>
        <v>0</v>
      </c>
    </row>
    <row r="230" spans="1:6" s="8" customFormat="1" ht="12.75" customHeight="1" x14ac:dyDescent="0.2">
      <c r="A230" s="164">
        <v>5.0999999999999996</v>
      </c>
      <c r="B230" s="126" t="s">
        <v>175</v>
      </c>
      <c r="C230" s="166">
        <v>1</v>
      </c>
      <c r="D230" s="167" t="s">
        <v>176</v>
      </c>
      <c r="E230" s="74"/>
      <c r="F230" s="293">
        <f t="shared" si="30"/>
        <v>0</v>
      </c>
    </row>
    <row r="231" spans="1:6" s="8" customFormat="1" ht="12.75" customHeight="1" x14ac:dyDescent="0.2">
      <c r="A231" s="168"/>
      <c r="B231" s="142"/>
      <c r="C231" s="166"/>
      <c r="D231" s="167"/>
      <c r="E231" s="74"/>
      <c r="F231" s="293">
        <f t="shared" si="30"/>
        <v>0</v>
      </c>
    </row>
    <row r="232" spans="1:6" s="8" customFormat="1" ht="12.75" customHeight="1" x14ac:dyDescent="0.2">
      <c r="A232" s="163">
        <v>6</v>
      </c>
      <c r="B232" s="143" t="s">
        <v>177</v>
      </c>
      <c r="C232" s="166">
        <v>1</v>
      </c>
      <c r="D232" s="167" t="s">
        <v>14</v>
      </c>
      <c r="E232" s="74"/>
      <c r="F232" s="293">
        <f t="shared" si="30"/>
        <v>0</v>
      </c>
    </row>
    <row r="233" spans="1:6" s="8" customFormat="1" ht="12.75" customHeight="1" x14ac:dyDescent="0.2">
      <c r="A233" s="137"/>
      <c r="B233" s="138" t="s">
        <v>184</v>
      </c>
      <c r="C233" s="139"/>
      <c r="D233" s="140"/>
      <c r="E233" s="61"/>
      <c r="F233" s="294">
        <f>SUM(F213:F232)</f>
        <v>0</v>
      </c>
    </row>
    <row r="234" spans="1:6" s="8" customFormat="1" ht="12.75" customHeight="1" x14ac:dyDescent="0.2">
      <c r="A234" s="141"/>
      <c r="B234" s="142"/>
      <c r="C234" s="124"/>
      <c r="D234" s="38"/>
      <c r="E234" s="49"/>
      <c r="F234" s="281"/>
    </row>
    <row r="235" spans="1:6" s="8" customFormat="1" ht="12.75" customHeight="1" x14ac:dyDescent="0.2">
      <c r="A235" s="187"/>
      <c r="B235" s="188" t="s">
        <v>185</v>
      </c>
      <c r="C235" s="189"/>
      <c r="D235" s="190"/>
      <c r="E235" s="80"/>
      <c r="F235" s="299">
        <f>+F233+F208+F187+F174+F149+F128+F115</f>
        <v>0</v>
      </c>
    </row>
    <row r="236" spans="1:6" s="8" customFormat="1" ht="12.75" customHeight="1" x14ac:dyDescent="0.2">
      <c r="A236" s="191"/>
      <c r="B236" s="192"/>
      <c r="C236" s="193"/>
      <c r="D236" s="194"/>
      <c r="E236" s="81"/>
      <c r="F236" s="300"/>
    </row>
    <row r="237" spans="1:6" s="8" customFormat="1" ht="12.75" customHeight="1" x14ac:dyDescent="0.2">
      <c r="A237" s="142" t="s">
        <v>119</v>
      </c>
      <c r="B237" s="195" t="s">
        <v>92</v>
      </c>
      <c r="C237" s="196"/>
      <c r="D237" s="197"/>
      <c r="E237" s="74"/>
      <c r="F237" s="198"/>
    </row>
    <row r="238" spans="1:6" s="8" customFormat="1" ht="12.75" customHeight="1" x14ac:dyDescent="0.2">
      <c r="A238" s="198"/>
      <c r="B238" s="195"/>
      <c r="C238" s="196"/>
      <c r="D238" s="197"/>
      <c r="E238" s="74"/>
      <c r="F238" s="198"/>
    </row>
    <row r="239" spans="1:6" s="8" customFormat="1" ht="12.75" x14ac:dyDescent="0.2">
      <c r="A239" s="198">
        <v>1</v>
      </c>
      <c r="B239" s="198" t="s">
        <v>93</v>
      </c>
      <c r="C239" s="196">
        <v>1</v>
      </c>
      <c r="D239" s="199" t="s">
        <v>94</v>
      </c>
      <c r="E239" s="74"/>
      <c r="F239" s="301">
        <f t="shared" ref="F239:F254" si="31">ROUND(E239*C239,2)</f>
        <v>0</v>
      </c>
    </row>
    <row r="240" spans="1:6" s="8" customFormat="1" ht="12.75" x14ac:dyDescent="0.2">
      <c r="A240" s="198"/>
      <c r="B240" s="198"/>
      <c r="C240" s="196"/>
      <c r="D240" s="197"/>
      <c r="E240" s="74"/>
      <c r="F240" s="301"/>
    </row>
    <row r="241" spans="1:6" s="8" customFormat="1" ht="12.75" customHeight="1" x14ac:dyDescent="0.2">
      <c r="A241" s="200">
        <v>2</v>
      </c>
      <c r="B241" s="200" t="s">
        <v>95</v>
      </c>
      <c r="C241" s="201"/>
      <c r="D241" s="202"/>
      <c r="E241" s="83"/>
      <c r="F241" s="302"/>
    </row>
    <row r="242" spans="1:6" s="8" customFormat="1" ht="12.75" customHeight="1" x14ac:dyDescent="0.2">
      <c r="A242" s="198">
        <v>2.1</v>
      </c>
      <c r="B242" s="198" t="s">
        <v>96</v>
      </c>
      <c r="C242" s="203">
        <v>4.83</v>
      </c>
      <c r="D242" s="204" t="s">
        <v>134</v>
      </c>
      <c r="E242" s="74"/>
      <c r="F242" s="301">
        <f t="shared" si="31"/>
        <v>0</v>
      </c>
    </row>
    <row r="243" spans="1:6" s="9" customFormat="1" ht="13.5" customHeight="1" x14ac:dyDescent="0.2">
      <c r="A243" s="198">
        <v>2.2000000000000002</v>
      </c>
      <c r="B243" s="182" t="s">
        <v>97</v>
      </c>
      <c r="C243" s="205">
        <f>4.83-3.94</f>
        <v>0.89</v>
      </c>
      <c r="D243" s="204" t="s">
        <v>135</v>
      </c>
      <c r="E243" s="74"/>
      <c r="F243" s="301">
        <f t="shared" si="31"/>
        <v>0</v>
      </c>
    </row>
    <row r="244" spans="1:6" s="9" customFormat="1" ht="13.5" customHeight="1" x14ac:dyDescent="0.2">
      <c r="A244" s="182">
        <v>2.2999999999999998</v>
      </c>
      <c r="B244" s="182" t="s">
        <v>98</v>
      </c>
      <c r="C244" s="203">
        <f>+C242-C243*1.2</f>
        <v>3.76</v>
      </c>
      <c r="D244" s="204" t="s">
        <v>136</v>
      </c>
      <c r="E244" s="74"/>
      <c r="F244" s="301">
        <f t="shared" si="31"/>
        <v>0</v>
      </c>
    </row>
    <row r="245" spans="1:6" s="9" customFormat="1" ht="12.75" x14ac:dyDescent="0.2">
      <c r="A245" s="198"/>
      <c r="B245" s="198"/>
      <c r="C245" s="203"/>
      <c r="D245" s="167"/>
      <c r="E245" s="74"/>
      <c r="F245" s="301"/>
    </row>
    <row r="246" spans="1:6" s="8" customFormat="1" ht="12.75" x14ac:dyDescent="0.2">
      <c r="A246" s="195">
        <v>3</v>
      </c>
      <c r="B246" s="195" t="s">
        <v>99</v>
      </c>
      <c r="C246" s="203"/>
      <c r="D246" s="167"/>
      <c r="E246" s="74"/>
      <c r="F246" s="301"/>
    </row>
    <row r="247" spans="1:6" s="8" customFormat="1" ht="14.25" customHeight="1" x14ac:dyDescent="0.2">
      <c r="A247" s="198">
        <v>3.1</v>
      </c>
      <c r="B247" s="182" t="s">
        <v>100</v>
      </c>
      <c r="C247" s="203">
        <f>0.1575+0.069</f>
        <v>0.23</v>
      </c>
      <c r="D247" s="167" t="s">
        <v>137</v>
      </c>
      <c r="E247" s="74"/>
      <c r="F247" s="301">
        <f t="shared" si="31"/>
        <v>0</v>
      </c>
    </row>
    <row r="248" spans="1:6" s="8" customFormat="1" ht="12.75" x14ac:dyDescent="0.2">
      <c r="A248" s="198">
        <v>3.2</v>
      </c>
      <c r="B248" s="182" t="s">
        <v>154</v>
      </c>
      <c r="C248" s="203">
        <f>(0.8*0.8*0.3)*5</f>
        <v>0.96</v>
      </c>
      <c r="D248" s="167" t="s">
        <v>137</v>
      </c>
      <c r="E248" s="74"/>
      <c r="F248" s="301">
        <f t="shared" si="31"/>
        <v>0</v>
      </c>
    </row>
    <row r="249" spans="1:6" s="8" customFormat="1" ht="12.75" x14ac:dyDescent="0.2">
      <c r="A249" s="198">
        <v>3.3</v>
      </c>
      <c r="B249" s="182" t="s">
        <v>130</v>
      </c>
      <c r="C249" s="203">
        <f>+(0.2*0.2*2.18)*5</f>
        <v>0.44</v>
      </c>
      <c r="D249" s="167" t="s">
        <v>137</v>
      </c>
      <c r="E249" s="74"/>
      <c r="F249" s="301">
        <f t="shared" si="31"/>
        <v>0</v>
      </c>
    </row>
    <row r="250" spans="1:6" s="8" customFormat="1" ht="12.75" x14ac:dyDescent="0.2">
      <c r="A250" s="198">
        <v>3.4</v>
      </c>
      <c r="B250" s="182" t="s">
        <v>122</v>
      </c>
      <c r="C250" s="203">
        <f>+(0.2*0.2*0.4)*5</f>
        <v>0.08</v>
      </c>
      <c r="D250" s="167" t="s">
        <v>137</v>
      </c>
      <c r="E250" s="74"/>
      <c r="F250" s="301">
        <f t="shared" ref="F250" si="32">ROUND(E250*C250,2)</f>
        <v>0</v>
      </c>
    </row>
    <row r="251" spans="1:6" s="8" customFormat="1" ht="12.75" x14ac:dyDescent="0.2">
      <c r="A251" s="198">
        <v>3.5</v>
      </c>
      <c r="B251" s="182" t="s">
        <v>120</v>
      </c>
      <c r="C251" s="206">
        <f>0.2*0.2*8</f>
        <v>0.32</v>
      </c>
      <c r="D251" s="167" t="s">
        <v>137</v>
      </c>
      <c r="E251" s="74"/>
      <c r="F251" s="301">
        <f t="shared" si="31"/>
        <v>0</v>
      </c>
    </row>
    <row r="252" spans="1:6" s="8" customFormat="1" ht="12.75" x14ac:dyDescent="0.2">
      <c r="A252" s="198">
        <v>3.6</v>
      </c>
      <c r="B252" s="182" t="s">
        <v>121</v>
      </c>
      <c r="C252" s="207">
        <f>0.25*0.2*6.81</f>
        <v>0.34</v>
      </c>
      <c r="D252" s="167" t="s">
        <v>137</v>
      </c>
      <c r="E252" s="74"/>
      <c r="F252" s="301">
        <f t="shared" si="31"/>
        <v>0</v>
      </c>
    </row>
    <row r="253" spans="1:6" s="8" customFormat="1" ht="12.75" x14ac:dyDescent="0.2">
      <c r="A253" s="198">
        <v>3.7</v>
      </c>
      <c r="B253" s="182" t="s">
        <v>131</v>
      </c>
      <c r="C253" s="207">
        <f>0.32*0.2*8</f>
        <v>0.51</v>
      </c>
      <c r="D253" s="167" t="s">
        <v>137</v>
      </c>
      <c r="E253" s="74"/>
      <c r="F253" s="301">
        <f t="shared" si="31"/>
        <v>0</v>
      </c>
    </row>
    <row r="254" spans="1:6" s="8" customFormat="1" ht="12.75" x14ac:dyDescent="0.2">
      <c r="A254" s="198">
        <v>3.8</v>
      </c>
      <c r="B254" s="182" t="s">
        <v>101</v>
      </c>
      <c r="C254" s="207">
        <f>3*3*0.15</f>
        <v>1.35</v>
      </c>
      <c r="D254" s="167" t="s">
        <v>137</v>
      </c>
      <c r="E254" s="74"/>
      <c r="F254" s="301">
        <f t="shared" si="31"/>
        <v>0</v>
      </c>
    </row>
    <row r="255" spans="1:6" s="8" customFormat="1" ht="12.75" x14ac:dyDescent="0.2">
      <c r="A255" s="198">
        <v>3.9</v>
      </c>
      <c r="B255" s="182" t="s">
        <v>102</v>
      </c>
      <c r="C255" s="203">
        <v>0.42</v>
      </c>
      <c r="D255" s="167" t="s">
        <v>137</v>
      </c>
      <c r="E255" s="74"/>
      <c r="F255" s="301">
        <f>ROUND(E255*C255,2)</f>
        <v>0</v>
      </c>
    </row>
    <row r="256" spans="1:6" s="9" customFormat="1" ht="12.75" x14ac:dyDescent="0.2">
      <c r="A256" s="198"/>
      <c r="B256" s="198"/>
      <c r="C256" s="208"/>
      <c r="D256" s="167"/>
      <c r="E256" s="74"/>
      <c r="F256" s="301"/>
    </row>
    <row r="257" spans="1:6" s="8" customFormat="1" ht="12.75" customHeight="1" x14ac:dyDescent="0.2">
      <c r="A257" s="195">
        <v>4</v>
      </c>
      <c r="B257" s="195" t="s">
        <v>103</v>
      </c>
      <c r="C257" s="203"/>
      <c r="D257" s="167"/>
      <c r="E257" s="74"/>
      <c r="F257" s="301"/>
    </row>
    <row r="258" spans="1:6" s="9" customFormat="1" ht="12.75" x14ac:dyDescent="0.2">
      <c r="A258" s="198">
        <v>4.2</v>
      </c>
      <c r="B258" s="198" t="s">
        <v>132</v>
      </c>
      <c r="C258" s="207">
        <f>(2*4)*0.4</f>
        <v>3.2</v>
      </c>
      <c r="D258" s="167" t="s">
        <v>138</v>
      </c>
      <c r="E258" s="74"/>
      <c r="F258" s="301">
        <f t="shared" ref="F258:F274" si="33">ROUND(E258*C258,2)</f>
        <v>0</v>
      </c>
    </row>
    <row r="259" spans="1:6" s="8" customFormat="1" ht="12.75" customHeight="1" x14ac:dyDescent="0.2">
      <c r="A259" s="198">
        <v>4.2</v>
      </c>
      <c r="B259" s="198" t="s">
        <v>133</v>
      </c>
      <c r="C259" s="207">
        <f>(2+2+2+0.8)*0.95</f>
        <v>6.46</v>
      </c>
      <c r="D259" s="167" t="s">
        <v>138</v>
      </c>
      <c r="E259" s="74"/>
      <c r="F259" s="301">
        <f t="shared" si="33"/>
        <v>0</v>
      </c>
    </row>
    <row r="260" spans="1:6" s="8" customFormat="1" ht="12.75" x14ac:dyDescent="0.2">
      <c r="A260" s="198">
        <v>4.3</v>
      </c>
      <c r="B260" s="198" t="s">
        <v>104</v>
      </c>
      <c r="C260" s="207">
        <f>(2+2+2+0.8)*1</f>
        <v>6.8</v>
      </c>
      <c r="D260" s="167" t="s">
        <v>138</v>
      </c>
      <c r="E260" s="74"/>
      <c r="F260" s="301">
        <f t="shared" si="33"/>
        <v>0</v>
      </c>
    </row>
    <row r="261" spans="1:6" s="8" customFormat="1" ht="12.75" customHeight="1" x14ac:dyDescent="0.2">
      <c r="A261" s="198">
        <v>4.4000000000000004</v>
      </c>
      <c r="B261" s="198" t="s">
        <v>105</v>
      </c>
      <c r="C261" s="203">
        <v>11.4</v>
      </c>
      <c r="D261" s="167" t="s">
        <v>10</v>
      </c>
      <c r="E261" s="74"/>
      <c r="F261" s="301">
        <f t="shared" si="33"/>
        <v>0</v>
      </c>
    </row>
    <row r="262" spans="1:6" ht="12.75" x14ac:dyDescent="0.2">
      <c r="A262" s="198"/>
      <c r="B262" s="198"/>
      <c r="C262" s="203"/>
      <c r="D262" s="167"/>
      <c r="E262" s="74"/>
      <c r="F262" s="301"/>
    </row>
    <row r="263" spans="1:6" ht="12.75" x14ac:dyDescent="0.2">
      <c r="A263" s="195">
        <v>5</v>
      </c>
      <c r="B263" s="195" t="s">
        <v>106</v>
      </c>
      <c r="C263" s="203"/>
      <c r="D263" s="167"/>
      <c r="E263" s="74"/>
      <c r="F263" s="301"/>
    </row>
    <row r="264" spans="1:6" ht="12.75" x14ac:dyDescent="0.2">
      <c r="A264" s="198">
        <v>5.0999999999999996</v>
      </c>
      <c r="B264" s="182" t="s">
        <v>107</v>
      </c>
      <c r="C264" s="203">
        <f>3*3</f>
        <v>9</v>
      </c>
      <c r="D264" s="167" t="s">
        <v>138</v>
      </c>
      <c r="E264" s="74"/>
      <c r="F264" s="301">
        <f t="shared" si="33"/>
        <v>0</v>
      </c>
    </row>
    <row r="265" spans="1:6" ht="12.75" x14ac:dyDescent="0.2">
      <c r="A265" s="198">
        <v>5.2</v>
      </c>
      <c r="B265" s="182" t="s">
        <v>108</v>
      </c>
      <c r="C265" s="203">
        <v>14.95</v>
      </c>
      <c r="D265" s="167" t="s">
        <v>138</v>
      </c>
      <c r="E265" s="74"/>
      <c r="F265" s="301">
        <f t="shared" si="33"/>
        <v>0</v>
      </c>
    </row>
    <row r="266" spans="1:6" s="6" customFormat="1" ht="15" customHeight="1" x14ac:dyDescent="0.2">
      <c r="A266" s="198">
        <v>5.3</v>
      </c>
      <c r="B266" s="182" t="s">
        <v>109</v>
      </c>
      <c r="C266" s="203">
        <v>13.2</v>
      </c>
      <c r="D266" s="167" t="s">
        <v>138</v>
      </c>
      <c r="E266" s="74"/>
      <c r="F266" s="301">
        <f t="shared" si="33"/>
        <v>0</v>
      </c>
    </row>
    <row r="267" spans="1:6" s="6" customFormat="1" ht="12.75" x14ac:dyDescent="0.2">
      <c r="A267" s="198">
        <v>5.4</v>
      </c>
      <c r="B267" s="182" t="s">
        <v>110</v>
      </c>
      <c r="C267" s="203">
        <f>C264</f>
        <v>9</v>
      </c>
      <c r="D267" s="167" t="s">
        <v>138</v>
      </c>
      <c r="E267" s="74"/>
      <c r="F267" s="301">
        <f t="shared" si="33"/>
        <v>0</v>
      </c>
    </row>
    <row r="268" spans="1:6" s="6" customFormat="1" ht="12.75" x14ac:dyDescent="0.2">
      <c r="A268" s="198">
        <v>5.5</v>
      </c>
      <c r="B268" s="182" t="s">
        <v>111</v>
      </c>
      <c r="C268" s="203">
        <f>C265+C266</f>
        <v>28.15</v>
      </c>
      <c r="D268" s="167" t="s">
        <v>138</v>
      </c>
      <c r="E268" s="74"/>
      <c r="F268" s="301">
        <f t="shared" si="33"/>
        <v>0</v>
      </c>
    </row>
    <row r="269" spans="1:6" s="6" customFormat="1" ht="12.75" x14ac:dyDescent="0.2">
      <c r="A269" s="198">
        <v>5.6</v>
      </c>
      <c r="B269" s="182" t="s">
        <v>112</v>
      </c>
      <c r="C269" s="203">
        <v>49</v>
      </c>
      <c r="D269" s="167" t="s">
        <v>10</v>
      </c>
      <c r="E269" s="74"/>
      <c r="F269" s="301">
        <f t="shared" si="33"/>
        <v>0</v>
      </c>
    </row>
    <row r="270" spans="1:6" s="6" customFormat="1" ht="12.75" x14ac:dyDescent="0.2">
      <c r="A270" s="198">
        <v>5.7</v>
      </c>
      <c r="B270" s="182" t="s">
        <v>155</v>
      </c>
      <c r="C270" s="203">
        <f>2.7*4</f>
        <v>10.8</v>
      </c>
      <c r="D270" s="167" t="s">
        <v>10</v>
      </c>
      <c r="E270" s="74"/>
      <c r="F270" s="301">
        <f t="shared" si="33"/>
        <v>0</v>
      </c>
    </row>
    <row r="271" spans="1:6" s="6" customFormat="1" ht="12.75" x14ac:dyDescent="0.2">
      <c r="A271" s="198">
        <v>5.9</v>
      </c>
      <c r="B271" s="198" t="s">
        <v>113</v>
      </c>
      <c r="C271" s="203">
        <v>1</v>
      </c>
      <c r="D271" s="167" t="s">
        <v>14</v>
      </c>
      <c r="E271" s="74"/>
      <c r="F271" s="301">
        <f t="shared" si="33"/>
        <v>0</v>
      </c>
    </row>
    <row r="272" spans="1:6" s="6" customFormat="1" ht="12.75" x14ac:dyDescent="0.2">
      <c r="A272" s="198"/>
      <c r="B272" s="198"/>
      <c r="C272" s="203"/>
      <c r="D272" s="167"/>
      <c r="E272" s="74"/>
      <c r="F272" s="301"/>
    </row>
    <row r="273" spans="1:6" s="6" customFormat="1" ht="12.75" x14ac:dyDescent="0.2">
      <c r="A273" s="195">
        <v>6</v>
      </c>
      <c r="B273" s="195" t="s">
        <v>114</v>
      </c>
      <c r="C273" s="203"/>
      <c r="D273" s="167"/>
      <c r="E273" s="74"/>
      <c r="F273" s="301"/>
    </row>
    <row r="274" spans="1:6" s="6" customFormat="1" ht="12.75" x14ac:dyDescent="0.2">
      <c r="A274" s="198">
        <v>6.1</v>
      </c>
      <c r="B274" s="198" t="s">
        <v>123</v>
      </c>
      <c r="C274" s="203">
        <v>1</v>
      </c>
      <c r="D274" s="167" t="s">
        <v>14</v>
      </c>
      <c r="E274" s="74"/>
      <c r="F274" s="301">
        <f t="shared" si="33"/>
        <v>0</v>
      </c>
    </row>
    <row r="275" spans="1:6" s="6" customFormat="1" ht="12.75" x14ac:dyDescent="0.2">
      <c r="A275" s="198"/>
      <c r="B275" s="198"/>
      <c r="C275" s="203"/>
      <c r="D275" s="167"/>
      <c r="E275" s="74"/>
      <c r="F275" s="301"/>
    </row>
    <row r="276" spans="1:6" s="6" customFormat="1" ht="12.75" x14ac:dyDescent="0.2">
      <c r="A276" s="195">
        <v>7</v>
      </c>
      <c r="B276" s="195" t="s">
        <v>115</v>
      </c>
      <c r="C276" s="203"/>
      <c r="D276" s="167"/>
      <c r="E276" s="74"/>
      <c r="F276" s="301"/>
    </row>
    <row r="277" spans="1:6" s="6" customFormat="1" ht="12.75" x14ac:dyDescent="0.2">
      <c r="A277" s="182">
        <v>7.1</v>
      </c>
      <c r="B277" s="198" t="s">
        <v>124</v>
      </c>
      <c r="C277" s="203">
        <v>1</v>
      </c>
      <c r="D277" s="167" t="s">
        <v>14</v>
      </c>
      <c r="E277" s="84"/>
      <c r="F277" s="303">
        <f t="shared" ref="F277:F283" si="34">ROUND(E277*C277,2)</f>
        <v>0</v>
      </c>
    </row>
    <row r="278" spans="1:6" s="6" customFormat="1" ht="12.75" x14ac:dyDescent="0.2">
      <c r="A278" s="198">
        <v>7.2</v>
      </c>
      <c r="B278" s="198" t="s">
        <v>116</v>
      </c>
      <c r="C278" s="196">
        <v>3</v>
      </c>
      <c r="D278" s="167" t="s">
        <v>14</v>
      </c>
      <c r="E278" s="84"/>
      <c r="F278" s="301">
        <f t="shared" si="34"/>
        <v>0</v>
      </c>
    </row>
    <row r="279" spans="1:6" s="6" customFormat="1" ht="11.25" customHeight="1" x14ac:dyDescent="0.2">
      <c r="A279" s="198">
        <v>7.3</v>
      </c>
      <c r="B279" s="198" t="s">
        <v>125</v>
      </c>
      <c r="C279" s="203">
        <v>1</v>
      </c>
      <c r="D279" s="167" t="s">
        <v>14</v>
      </c>
      <c r="E279" s="74"/>
      <c r="F279" s="301">
        <f t="shared" si="34"/>
        <v>0</v>
      </c>
    </row>
    <row r="280" spans="1:6" s="6" customFormat="1" ht="12.75" x14ac:dyDescent="0.2">
      <c r="A280" s="198">
        <v>7.4</v>
      </c>
      <c r="B280" s="198" t="s">
        <v>117</v>
      </c>
      <c r="C280" s="203">
        <v>3</v>
      </c>
      <c r="D280" s="167" t="s">
        <v>14</v>
      </c>
      <c r="E280" s="74"/>
      <c r="F280" s="301">
        <f t="shared" si="34"/>
        <v>0</v>
      </c>
    </row>
    <row r="281" spans="1:6" s="6" customFormat="1" ht="12.75" x14ac:dyDescent="0.2">
      <c r="A281" s="198"/>
      <c r="B281" s="198"/>
      <c r="C281" s="203"/>
      <c r="D281" s="167"/>
      <c r="E281" s="74"/>
      <c r="F281" s="301"/>
    </row>
    <row r="282" spans="1:6" s="6" customFormat="1" ht="15.75" customHeight="1" x14ac:dyDescent="0.2">
      <c r="A282" s="209">
        <v>8</v>
      </c>
      <c r="B282" s="210" t="s">
        <v>127</v>
      </c>
      <c r="C282" s="203">
        <v>1</v>
      </c>
      <c r="D282" s="167" t="s">
        <v>14</v>
      </c>
      <c r="E282" s="34"/>
      <c r="F282" s="301">
        <f t="shared" si="34"/>
        <v>0</v>
      </c>
    </row>
    <row r="283" spans="1:6" s="6" customFormat="1" ht="12.75" x14ac:dyDescent="0.2">
      <c r="A283" s="198">
        <v>9</v>
      </c>
      <c r="B283" s="198" t="s">
        <v>126</v>
      </c>
      <c r="C283" s="203">
        <v>1</v>
      </c>
      <c r="D283" s="167" t="s">
        <v>14</v>
      </c>
      <c r="E283" s="74"/>
      <c r="F283" s="301">
        <f t="shared" si="34"/>
        <v>0</v>
      </c>
    </row>
    <row r="284" spans="1:6" s="6" customFormat="1" ht="12.75" x14ac:dyDescent="0.2">
      <c r="A284" s="122"/>
      <c r="B284" s="211" t="s">
        <v>156</v>
      </c>
      <c r="C284" s="212"/>
      <c r="D284" s="213"/>
      <c r="E284" s="85"/>
      <c r="F284" s="304">
        <f>SUM(F238:F283)</f>
        <v>0</v>
      </c>
    </row>
    <row r="285" spans="1:6" s="6" customFormat="1" ht="12.75" x14ac:dyDescent="0.2">
      <c r="A285" s="198"/>
      <c r="B285" s="214"/>
      <c r="C285" s="198"/>
      <c r="D285" s="198"/>
      <c r="E285" s="82"/>
      <c r="F285" s="305"/>
    </row>
    <row r="286" spans="1:6" s="6" customFormat="1" ht="38.25" x14ac:dyDescent="0.2">
      <c r="A286" s="215" t="s">
        <v>186</v>
      </c>
      <c r="B286" s="216" t="s">
        <v>197</v>
      </c>
      <c r="C286" s="217"/>
      <c r="D286" s="217"/>
      <c r="E286" s="86"/>
      <c r="F286" s="217"/>
    </row>
    <row r="287" spans="1:6" s="6" customFormat="1" ht="12.75" x14ac:dyDescent="0.2">
      <c r="A287" s="215"/>
      <c r="B287" s="218"/>
      <c r="C287" s="217"/>
      <c r="D287" s="217"/>
      <c r="E287" s="86"/>
      <c r="F287" s="217"/>
    </row>
    <row r="288" spans="1:6" s="6" customFormat="1" ht="12.75" x14ac:dyDescent="0.2">
      <c r="A288" s="219">
        <v>1</v>
      </c>
      <c r="B288" s="220" t="s">
        <v>196</v>
      </c>
      <c r="C288" s="221">
        <v>879.44</v>
      </c>
      <c r="D288" s="222" t="s">
        <v>10</v>
      </c>
      <c r="E288" s="65"/>
      <c r="F288" s="306">
        <f>ROUND(E288*C288,2)</f>
        <v>0</v>
      </c>
    </row>
    <row r="289" spans="1:6" s="6" customFormat="1" ht="12.75" x14ac:dyDescent="0.2">
      <c r="A289" s="223"/>
      <c r="B289" s="224"/>
      <c r="C289" s="225"/>
      <c r="D289" s="226"/>
      <c r="E289" s="87"/>
      <c r="F289" s="307">
        <f t="shared" ref="F289:F292" si="35">ROUND(E289*C289,2)</f>
        <v>0</v>
      </c>
    </row>
    <row r="290" spans="1:6" s="6" customFormat="1" ht="12.75" x14ac:dyDescent="0.2">
      <c r="A290" s="227">
        <v>2</v>
      </c>
      <c r="B290" s="228" t="s">
        <v>199</v>
      </c>
      <c r="C290" s="229"/>
      <c r="D290" s="230"/>
      <c r="E290" s="88"/>
      <c r="F290" s="306">
        <f t="shared" si="35"/>
        <v>0</v>
      </c>
    </row>
    <row r="291" spans="1:6" s="6" customFormat="1" ht="14.25" x14ac:dyDescent="0.2">
      <c r="A291" s="231">
        <v>2.1</v>
      </c>
      <c r="B291" s="182" t="s">
        <v>198</v>
      </c>
      <c r="C291" s="232">
        <v>1459.87</v>
      </c>
      <c r="D291" s="233" t="s">
        <v>189</v>
      </c>
      <c r="E291" s="66"/>
      <c r="F291" s="306">
        <f t="shared" si="35"/>
        <v>0</v>
      </c>
    </row>
    <row r="292" spans="1:6" s="6" customFormat="1" ht="14.25" x14ac:dyDescent="0.2">
      <c r="A292" s="231">
        <v>2.2000000000000002</v>
      </c>
      <c r="B292" s="182" t="s">
        <v>190</v>
      </c>
      <c r="C292" s="232">
        <v>1219.78</v>
      </c>
      <c r="D292" s="233" t="s">
        <v>191</v>
      </c>
      <c r="E292" s="66"/>
      <c r="F292" s="306">
        <f t="shared" si="35"/>
        <v>0</v>
      </c>
    </row>
    <row r="293" spans="1:6" s="6" customFormat="1" ht="25.5" x14ac:dyDescent="0.2">
      <c r="A293" s="231">
        <v>2.2999999999999998</v>
      </c>
      <c r="B293" s="182" t="s">
        <v>187</v>
      </c>
      <c r="C293" s="232">
        <v>312.12</v>
      </c>
      <c r="D293" s="233" t="s">
        <v>188</v>
      </c>
      <c r="E293" s="66"/>
      <c r="F293" s="306">
        <f>ROUND(E293*C293,2)</f>
        <v>0</v>
      </c>
    </row>
    <row r="294" spans="1:6" s="6" customFormat="1" ht="12.75" x14ac:dyDescent="0.2">
      <c r="A294" s="231"/>
      <c r="B294" s="234"/>
      <c r="C294" s="232"/>
      <c r="D294" s="204"/>
      <c r="E294" s="66"/>
      <c r="F294" s="306">
        <f t="shared" ref="F294:F301" si="36">ROUND(E294*C294,2)</f>
        <v>0</v>
      </c>
    </row>
    <row r="295" spans="1:6" s="6" customFormat="1" ht="12.75" x14ac:dyDescent="0.2">
      <c r="A295" s="235">
        <v>3</v>
      </c>
      <c r="B295" s="228" t="s">
        <v>192</v>
      </c>
      <c r="C295" s="221"/>
      <c r="D295" s="222"/>
      <c r="E295" s="65"/>
      <c r="F295" s="306">
        <f t="shared" si="36"/>
        <v>0</v>
      </c>
    </row>
    <row r="296" spans="1:6" s="6" customFormat="1" ht="12.75" x14ac:dyDescent="0.2">
      <c r="A296" s="219">
        <v>3.1</v>
      </c>
      <c r="B296" s="236" t="s">
        <v>200</v>
      </c>
      <c r="C296" s="221">
        <v>520.44000000000005</v>
      </c>
      <c r="D296" s="167" t="s">
        <v>10</v>
      </c>
      <c r="E296" s="74"/>
      <c r="F296" s="306">
        <f t="shared" si="36"/>
        <v>0</v>
      </c>
    </row>
    <row r="297" spans="1:6" s="6" customFormat="1" ht="12.75" x14ac:dyDescent="0.2">
      <c r="A297" s="219"/>
      <c r="B297" s="236"/>
      <c r="C297" s="221"/>
      <c r="D297" s="167"/>
      <c r="E297" s="89"/>
      <c r="F297" s="306">
        <f t="shared" si="36"/>
        <v>0</v>
      </c>
    </row>
    <row r="298" spans="1:6" s="6" customFormat="1" ht="12.75" x14ac:dyDescent="0.2">
      <c r="A298" s="235">
        <v>4</v>
      </c>
      <c r="B298" s="237" t="s">
        <v>193</v>
      </c>
      <c r="C298" s="221"/>
      <c r="D298" s="167"/>
      <c r="E298" s="89"/>
      <c r="F298" s="306">
        <f t="shared" si="36"/>
        <v>0</v>
      </c>
    </row>
    <row r="299" spans="1:6" s="6" customFormat="1" ht="12.75" x14ac:dyDescent="0.2">
      <c r="A299" s="219">
        <v>4.0999999999999996</v>
      </c>
      <c r="B299" s="236" t="s">
        <v>200</v>
      </c>
      <c r="C299" s="221">
        <f>+C288</f>
        <v>879.44</v>
      </c>
      <c r="D299" s="167" t="s">
        <v>10</v>
      </c>
      <c r="E299" s="65"/>
      <c r="F299" s="306">
        <f t="shared" si="36"/>
        <v>0</v>
      </c>
    </row>
    <row r="300" spans="1:6" s="6" customFormat="1" ht="12.75" x14ac:dyDescent="0.2">
      <c r="A300" s="219"/>
      <c r="B300" s="236"/>
      <c r="C300" s="221"/>
      <c r="D300" s="38"/>
      <c r="E300" s="90"/>
      <c r="F300" s="306">
        <f t="shared" si="36"/>
        <v>0</v>
      </c>
    </row>
    <row r="301" spans="1:6" s="6" customFormat="1" ht="25.5" x14ac:dyDescent="0.2">
      <c r="A301" s="235">
        <v>5</v>
      </c>
      <c r="B301" s="238" t="s">
        <v>201</v>
      </c>
      <c r="C301" s="221"/>
      <c r="D301" s="38"/>
      <c r="E301" s="90"/>
      <c r="F301" s="306">
        <f t="shared" si="36"/>
        <v>0</v>
      </c>
    </row>
    <row r="302" spans="1:6" s="6" customFormat="1" ht="12.75" x14ac:dyDescent="0.2">
      <c r="A302" s="219">
        <f>+A301+0.1</f>
        <v>5.0999999999999996</v>
      </c>
      <c r="B302" s="165" t="s">
        <v>202</v>
      </c>
      <c r="C302" s="166">
        <v>1</v>
      </c>
      <c r="D302" s="167" t="s">
        <v>14</v>
      </c>
      <c r="E302" s="74"/>
      <c r="F302" s="293">
        <f t="shared" ref="F302:F309" si="37">ROUND(C302*E302,2)</f>
        <v>0</v>
      </c>
    </row>
    <row r="303" spans="1:6" s="6" customFormat="1" ht="12.75" x14ac:dyDescent="0.2">
      <c r="A303" s="219">
        <f t="shared" ref="A303:A308" si="38">+A302+0.1</f>
        <v>5.2</v>
      </c>
      <c r="B303" s="165" t="s">
        <v>203</v>
      </c>
      <c r="C303" s="166">
        <v>2</v>
      </c>
      <c r="D303" s="167" t="s">
        <v>14</v>
      </c>
      <c r="E303" s="74"/>
      <c r="F303" s="293">
        <f t="shared" si="37"/>
        <v>0</v>
      </c>
    </row>
    <row r="304" spans="1:6" s="6" customFormat="1" ht="12.75" x14ac:dyDescent="0.2">
      <c r="A304" s="219">
        <f t="shared" si="38"/>
        <v>5.3</v>
      </c>
      <c r="B304" s="165" t="s">
        <v>204</v>
      </c>
      <c r="C304" s="166">
        <v>2</v>
      </c>
      <c r="D304" s="167" t="s">
        <v>14</v>
      </c>
      <c r="E304" s="74"/>
      <c r="F304" s="293">
        <f t="shared" si="37"/>
        <v>0</v>
      </c>
    </row>
    <row r="305" spans="1:6" s="6" customFormat="1" ht="12.75" x14ac:dyDescent="0.2">
      <c r="A305" s="219">
        <f t="shared" si="38"/>
        <v>5.4</v>
      </c>
      <c r="B305" s="165" t="s">
        <v>205</v>
      </c>
      <c r="C305" s="166">
        <v>3</v>
      </c>
      <c r="D305" s="167" t="s">
        <v>14</v>
      </c>
      <c r="E305" s="74"/>
      <c r="F305" s="293">
        <f t="shared" si="37"/>
        <v>0</v>
      </c>
    </row>
    <row r="306" spans="1:6" s="6" customFormat="1" ht="12.75" x14ac:dyDescent="0.2">
      <c r="A306" s="219">
        <f t="shared" si="38"/>
        <v>5.5</v>
      </c>
      <c r="B306" s="165" t="s">
        <v>206</v>
      </c>
      <c r="C306" s="166">
        <v>1</v>
      </c>
      <c r="D306" s="167" t="s">
        <v>14</v>
      </c>
      <c r="E306" s="74"/>
      <c r="F306" s="293">
        <f t="shared" si="37"/>
        <v>0</v>
      </c>
    </row>
    <row r="307" spans="1:6" s="6" customFormat="1" ht="12.75" x14ac:dyDescent="0.2">
      <c r="A307" s="219">
        <f t="shared" si="38"/>
        <v>5.6</v>
      </c>
      <c r="B307" s="165" t="s">
        <v>207</v>
      </c>
      <c r="C307" s="166">
        <v>1</v>
      </c>
      <c r="D307" s="167" t="s">
        <v>14</v>
      </c>
      <c r="E307" s="74"/>
      <c r="F307" s="293">
        <f t="shared" si="37"/>
        <v>0</v>
      </c>
    </row>
    <row r="308" spans="1:6" s="6" customFormat="1" ht="12.75" x14ac:dyDescent="0.2">
      <c r="A308" s="219">
        <f t="shared" si="38"/>
        <v>5.7</v>
      </c>
      <c r="B308" s="165" t="s">
        <v>173</v>
      </c>
      <c r="C308" s="166">
        <v>1</v>
      </c>
      <c r="D308" s="167" t="s">
        <v>14</v>
      </c>
      <c r="E308" s="74"/>
      <c r="F308" s="293">
        <f t="shared" si="37"/>
        <v>0</v>
      </c>
    </row>
    <row r="309" spans="1:6" s="6" customFormat="1" ht="12.75" x14ac:dyDescent="0.2">
      <c r="A309" s="219">
        <v>6.7</v>
      </c>
      <c r="B309" s="182" t="s">
        <v>208</v>
      </c>
      <c r="C309" s="221">
        <v>9</v>
      </c>
      <c r="D309" s="38" t="s">
        <v>14</v>
      </c>
      <c r="E309" s="90"/>
      <c r="F309" s="306">
        <f t="shared" si="37"/>
        <v>0</v>
      </c>
    </row>
    <row r="310" spans="1:6" s="6" customFormat="1" ht="12.75" x14ac:dyDescent="0.2">
      <c r="A310" s="235"/>
      <c r="B310" s="238"/>
      <c r="C310" s="221"/>
      <c r="D310" s="38"/>
      <c r="E310" s="90"/>
      <c r="F310" s="306"/>
    </row>
    <row r="311" spans="1:6" ht="25.5" x14ac:dyDescent="0.2">
      <c r="A311" s="239">
        <v>6</v>
      </c>
      <c r="B311" s="240" t="s">
        <v>194</v>
      </c>
      <c r="C311" s="241">
        <f>+C288</f>
        <v>879.44</v>
      </c>
      <c r="D311" s="242" t="s">
        <v>10</v>
      </c>
      <c r="E311" s="91"/>
      <c r="F311" s="308">
        <f t="shared" ref="F311" si="39">+E311*C311</f>
        <v>0</v>
      </c>
    </row>
    <row r="312" spans="1:6" ht="12.75" x14ac:dyDescent="0.2">
      <c r="A312" s="243"/>
      <c r="B312" s="244" t="s">
        <v>195</v>
      </c>
      <c r="C312" s="245"/>
      <c r="D312" s="39"/>
      <c r="E312" s="92"/>
      <c r="F312" s="309">
        <f>SUM(F288:F311)</f>
        <v>0</v>
      </c>
    </row>
    <row r="313" spans="1:6" ht="12.75" x14ac:dyDescent="0.2">
      <c r="A313" s="198"/>
      <c r="B313" s="214"/>
      <c r="C313" s="198"/>
      <c r="D313" s="198"/>
      <c r="E313" s="82"/>
      <c r="F313" s="305"/>
    </row>
    <row r="314" spans="1:6" ht="12.75" x14ac:dyDescent="0.2">
      <c r="A314" s="246" t="s">
        <v>128</v>
      </c>
      <c r="B314" s="247" t="s">
        <v>12</v>
      </c>
      <c r="C314" s="248"/>
      <c r="D314" s="152"/>
      <c r="E314" s="93"/>
      <c r="F314" s="310"/>
    </row>
    <row r="315" spans="1:6" ht="38.25" x14ac:dyDescent="0.2">
      <c r="A315" s="249">
        <v>1</v>
      </c>
      <c r="B315" s="250" t="s">
        <v>209</v>
      </c>
      <c r="C315" s="251">
        <v>1</v>
      </c>
      <c r="D315" s="252" t="s">
        <v>14</v>
      </c>
      <c r="E315" s="94"/>
      <c r="F315" s="311">
        <f>+ROUND(E315*C315,2)</f>
        <v>0</v>
      </c>
    </row>
    <row r="316" spans="1:6" ht="25.5" x14ac:dyDescent="0.2">
      <c r="A316" s="249">
        <v>2</v>
      </c>
      <c r="B316" s="126" t="s">
        <v>158</v>
      </c>
      <c r="C316" s="94"/>
      <c r="D316" s="252" t="s">
        <v>157</v>
      </c>
      <c r="E316" s="94"/>
      <c r="F316" s="311">
        <f>+ROUND(E316*C316,2)</f>
        <v>0</v>
      </c>
    </row>
    <row r="317" spans="1:6" ht="12.75" x14ac:dyDescent="0.2">
      <c r="A317" s="253"/>
      <c r="B317" s="244" t="s">
        <v>129</v>
      </c>
      <c r="C317" s="253"/>
      <c r="D317" s="253"/>
      <c r="E317" s="95"/>
      <c r="F317" s="312">
        <f>SUM(F315:F316)</f>
        <v>0</v>
      </c>
    </row>
    <row r="318" spans="1:6" ht="12.75" x14ac:dyDescent="0.2">
      <c r="A318" s="254"/>
      <c r="B318" s="255"/>
      <c r="C318" s="254"/>
      <c r="D318" s="254"/>
      <c r="E318" s="96"/>
      <c r="F318" s="313"/>
    </row>
    <row r="319" spans="1:6" ht="12.75" x14ac:dyDescent="0.2">
      <c r="A319" s="256"/>
      <c r="B319" s="257" t="s">
        <v>7</v>
      </c>
      <c r="C319" s="258"/>
      <c r="D319" s="259"/>
      <c r="E319" s="97"/>
      <c r="F319" s="314">
        <f>+F317+F312+F284+F235+F90</f>
        <v>0</v>
      </c>
    </row>
    <row r="320" spans="1:6" ht="12.75" x14ac:dyDescent="0.2">
      <c r="A320" s="260"/>
      <c r="B320" s="261" t="s">
        <v>7</v>
      </c>
      <c r="C320" s="262"/>
      <c r="D320" s="263"/>
      <c r="E320" s="98"/>
      <c r="F320" s="315">
        <f>F319</f>
        <v>0</v>
      </c>
    </row>
    <row r="321" spans="1:6" ht="12.75" x14ac:dyDescent="0.2">
      <c r="A321" s="121"/>
      <c r="B321" s="264"/>
      <c r="C321" s="251"/>
      <c r="D321" s="252"/>
      <c r="E321" s="94"/>
      <c r="F321" s="316"/>
    </row>
    <row r="322" spans="1:6" ht="12.75" x14ac:dyDescent="0.2">
      <c r="A322" s="26"/>
      <c r="B322" s="265" t="s">
        <v>9</v>
      </c>
      <c r="C322" s="266"/>
      <c r="D322" s="267"/>
      <c r="E322" s="99"/>
      <c r="F322" s="276"/>
    </row>
    <row r="323" spans="1:6" ht="12.75" x14ac:dyDescent="0.2">
      <c r="A323" s="26"/>
      <c r="B323" s="268" t="s">
        <v>27</v>
      </c>
      <c r="C323" s="269">
        <v>0.1</v>
      </c>
      <c r="D323" s="267"/>
      <c r="E323" s="99"/>
      <c r="F323" s="317">
        <f t="shared" ref="F323:F328" si="40">ROUND($F$319*C323,2)</f>
        <v>0</v>
      </c>
    </row>
    <row r="324" spans="1:6" ht="12.75" x14ac:dyDescent="0.2">
      <c r="A324" s="26"/>
      <c r="B324" s="268" t="s">
        <v>28</v>
      </c>
      <c r="C324" s="269">
        <v>0.03</v>
      </c>
      <c r="D324" s="267"/>
      <c r="E324" s="99"/>
      <c r="F324" s="317">
        <f t="shared" si="40"/>
        <v>0</v>
      </c>
    </row>
    <row r="325" spans="1:6" ht="12.75" x14ac:dyDescent="0.2">
      <c r="A325" s="26"/>
      <c r="B325" s="268" t="s">
        <v>29</v>
      </c>
      <c r="C325" s="269">
        <v>0.04</v>
      </c>
      <c r="D325" s="267"/>
      <c r="E325" s="99"/>
      <c r="F325" s="317">
        <f t="shared" si="40"/>
        <v>0</v>
      </c>
    </row>
    <row r="326" spans="1:6" ht="12.75" x14ac:dyDescent="0.2">
      <c r="A326" s="26"/>
      <c r="B326" s="268" t="s">
        <v>30</v>
      </c>
      <c r="C326" s="269">
        <v>0.03</v>
      </c>
      <c r="D326" s="267"/>
      <c r="E326" s="99"/>
      <c r="F326" s="317">
        <f t="shared" si="40"/>
        <v>0</v>
      </c>
    </row>
    <row r="327" spans="1:6" ht="12.75" x14ac:dyDescent="0.2">
      <c r="A327" s="26"/>
      <c r="B327" s="268" t="s">
        <v>31</v>
      </c>
      <c r="C327" s="269">
        <v>0.05</v>
      </c>
      <c r="D327" s="267"/>
      <c r="E327" s="99"/>
      <c r="F327" s="317">
        <f t="shared" si="40"/>
        <v>0</v>
      </c>
    </row>
    <row r="328" spans="1:6" ht="12.75" x14ac:dyDescent="0.2">
      <c r="A328" s="270"/>
      <c r="B328" s="268" t="s">
        <v>32</v>
      </c>
      <c r="C328" s="269">
        <v>0.01</v>
      </c>
      <c r="D328" s="267"/>
      <c r="E328" s="99"/>
      <c r="F328" s="317">
        <f t="shared" si="40"/>
        <v>0</v>
      </c>
    </row>
    <row r="329" spans="1:6" ht="12.75" x14ac:dyDescent="0.2">
      <c r="A329" s="270"/>
      <c r="B329" s="268" t="s">
        <v>15</v>
      </c>
      <c r="C329" s="269">
        <v>0.18</v>
      </c>
      <c r="D329" s="267"/>
      <c r="E329" s="99"/>
      <c r="F329" s="317">
        <f>ROUND($F$323*C329,2)</f>
        <v>0</v>
      </c>
    </row>
    <row r="330" spans="1:6" ht="12.75" x14ac:dyDescent="0.2">
      <c r="A330" s="270"/>
      <c r="B330" s="268" t="s">
        <v>37</v>
      </c>
      <c r="C330" s="269">
        <v>1E-3</v>
      </c>
      <c r="D330" s="267"/>
      <c r="E330" s="99"/>
      <c r="F330" s="317">
        <f>ROUND($F$319*C330,2)</f>
        <v>0</v>
      </c>
    </row>
    <row r="331" spans="1:6" ht="12.75" x14ac:dyDescent="0.2">
      <c r="A331" s="270"/>
      <c r="B331" s="268" t="s">
        <v>33</v>
      </c>
      <c r="C331" s="269">
        <v>0.05</v>
      </c>
      <c r="D331" s="267"/>
      <c r="E331" s="99"/>
      <c r="F331" s="317">
        <f>ROUND($F$319*C331,2)</f>
        <v>0</v>
      </c>
    </row>
    <row r="332" spans="1:6" ht="12.75" x14ac:dyDescent="0.2">
      <c r="A332" s="135"/>
      <c r="B332" s="271" t="s">
        <v>34</v>
      </c>
      <c r="C332" s="130">
        <v>1</v>
      </c>
      <c r="D332" s="252" t="s">
        <v>14</v>
      </c>
      <c r="E332" s="54"/>
      <c r="F332" s="293">
        <f>ROUND(C332*E332,2)</f>
        <v>0</v>
      </c>
    </row>
    <row r="333" spans="1:6" ht="12.75" x14ac:dyDescent="0.2">
      <c r="A333" s="135"/>
      <c r="B333" s="231" t="s">
        <v>35</v>
      </c>
      <c r="C333" s="130">
        <v>1</v>
      </c>
      <c r="D333" s="252" t="s">
        <v>14</v>
      </c>
      <c r="E333" s="101"/>
      <c r="F333" s="293">
        <f>ROUND(C333*E333,2)</f>
        <v>0</v>
      </c>
    </row>
    <row r="334" spans="1:6" ht="12.75" x14ac:dyDescent="0.2">
      <c r="A334" s="135"/>
      <c r="B334" s="231" t="s">
        <v>36</v>
      </c>
      <c r="C334" s="124">
        <v>1</v>
      </c>
      <c r="D334" s="252" t="s">
        <v>14</v>
      </c>
      <c r="E334" s="74"/>
      <c r="F334" s="293">
        <f>ROUND(C334*E334,2)</f>
        <v>0</v>
      </c>
    </row>
    <row r="335" spans="1:6" ht="12.75" x14ac:dyDescent="0.2">
      <c r="A335" s="272"/>
      <c r="B335" s="273" t="s">
        <v>8</v>
      </c>
      <c r="C335" s="274"/>
      <c r="D335" s="274"/>
      <c r="E335" s="102"/>
      <c r="F335" s="318">
        <f>ROUND(SUM(F323:F334),2)</f>
        <v>0</v>
      </c>
    </row>
    <row r="336" spans="1:6" ht="12.75" x14ac:dyDescent="0.2">
      <c r="A336" s="26"/>
      <c r="B336" s="275"/>
      <c r="C336" s="276"/>
      <c r="D336" s="275"/>
      <c r="E336" s="100"/>
      <c r="F336" s="276"/>
    </row>
    <row r="337" spans="1:21" ht="12.75" x14ac:dyDescent="0.2">
      <c r="A337" s="277"/>
      <c r="B337" s="278" t="s">
        <v>16</v>
      </c>
      <c r="C337" s="277"/>
      <c r="D337" s="277"/>
      <c r="E337" s="103"/>
      <c r="F337" s="319">
        <f>+F335+F320</f>
        <v>0</v>
      </c>
    </row>
    <row r="338" spans="1:21" s="42" customFormat="1" ht="12.75" x14ac:dyDescent="0.2">
      <c r="A338" s="104"/>
      <c r="B338" s="104"/>
      <c r="C338" s="104"/>
      <c r="D338" s="104"/>
      <c r="E338" s="104"/>
      <c r="F338" s="104"/>
    </row>
    <row r="339" spans="1:21" s="43" customFormat="1" ht="13.5" x14ac:dyDescent="0.2">
      <c r="A339" s="105"/>
      <c r="B339" s="105"/>
      <c r="C339" s="106"/>
      <c r="D339" s="105"/>
      <c r="E339" s="106"/>
      <c r="F339" s="106"/>
    </row>
    <row r="340" spans="1:21" s="43" customFormat="1" ht="13.9" customHeight="1" x14ac:dyDescent="0.2">
      <c r="A340" s="325"/>
      <c r="B340" s="325"/>
      <c r="C340" s="325"/>
      <c r="D340" s="325"/>
      <c r="E340" s="325"/>
      <c r="F340" s="325"/>
      <c r="I340" s="44"/>
    </row>
    <row r="341" spans="1:21" s="43" customFormat="1" ht="13.5" x14ac:dyDescent="0.2">
      <c r="A341" s="107"/>
      <c r="B341" s="108"/>
      <c r="C341" s="109"/>
      <c r="D341" s="109"/>
      <c r="E341" s="109"/>
      <c r="F341" s="109"/>
      <c r="I341" s="44"/>
    </row>
    <row r="342" spans="1:21" s="43" customFormat="1" ht="13.5" x14ac:dyDescent="0.2">
      <c r="A342" s="110"/>
      <c r="B342" s="110"/>
      <c r="C342" s="326"/>
      <c r="D342" s="326"/>
      <c r="E342" s="326"/>
      <c r="F342" s="326"/>
      <c r="I342" s="44"/>
    </row>
    <row r="343" spans="1:21" s="43" customFormat="1" ht="13.5" x14ac:dyDescent="0.2">
      <c r="A343" s="105"/>
      <c r="B343" s="105"/>
      <c r="C343" s="106"/>
      <c r="D343" s="105"/>
      <c r="E343" s="106"/>
      <c r="F343" s="106"/>
    </row>
    <row r="344" spans="1:21" s="43" customFormat="1" ht="13.5" x14ac:dyDescent="0.2">
      <c r="A344" s="105"/>
      <c r="B344" s="105"/>
      <c r="C344" s="106"/>
      <c r="D344" s="105"/>
      <c r="E344" s="106"/>
      <c r="F344" s="106"/>
      <c r="I344" s="44"/>
    </row>
    <row r="345" spans="1:21" s="43" customFormat="1" ht="13.5" x14ac:dyDescent="0.2">
      <c r="A345" s="327"/>
      <c r="B345" s="327"/>
      <c r="C345" s="327"/>
      <c r="D345" s="327"/>
      <c r="E345" s="327"/>
      <c r="F345" s="327"/>
    </row>
    <row r="346" spans="1:21" s="43" customFormat="1" ht="13.5" x14ac:dyDescent="0.2">
      <c r="A346" s="328"/>
      <c r="B346" s="328"/>
      <c r="C346" s="328"/>
      <c r="D346" s="328"/>
      <c r="E346" s="328"/>
      <c r="F346" s="328"/>
    </row>
    <row r="347" spans="1:21" s="45" customFormat="1" ht="12.75" x14ac:dyDescent="0.2">
      <c r="A347" s="111"/>
      <c r="B347" s="112"/>
      <c r="C347" s="113"/>
      <c r="D347" s="114"/>
      <c r="E347" s="115"/>
      <c r="F347" s="116"/>
      <c r="H347" s="46"/>
      <c r="I347" s="46"/>
      <c r="J347" s="46"/>
      <c r="K347" s="47"/>
      <c r="L347" s="47"/>
      <c r="M347" s="47"/>
      <c r="N347" s="47"/>
      <c r="O347" s="47"/>
      <c r="P347" s="47"/>
      <c r="Q347" s="47"/>
      <c r="R347" s="47"/>
      <c r="S347" s="47"/>
      <c r="T347" s="47"/>
      <c r="U347" s="47"/>
    </row>
    <row r="348" spans="1:21" ht="12.75" x14ac:dyDescent="0.2">
      <c r="A348" s="11"/>
      <c r="B348" s="12"/>
      <c r="C348" s="13"/>
      <c r="D348" s="14"/>
      <c r="E348" s="13"/>
      <c r="F348" s="15"/>
    </row>
    <row r="349" spans="1:21" ht="12.75" x14ac:dyDescent="0.2">
      <c r="A349" s="11"/>
      <c r="B349" s="12"/>
      <c r="C349" s="13"/>
      <c r="D349" s="14"/>
      <c r="E349" s="13"/>
      <c r="F349" s="15"/>
    </row>
    <row r="350" spans="1:21" ht="12.75" x14ac:dyDescent="0.2">
      <c r="A350" s="16"/>
      <c r="B350" s="17"/>
      <c r="C350" s="18"/>
      <c r="D350" s="19"/>
      <c r="E350" s="18"/>
      <c r="F350" s="20"/>
    </row>
  </sheetData>
  <sheetProtection algorithmName="SHA-512" hashValue="kotN72J+TGzwlPvWGOL55s4hUiVtOi2VGiCCao5HIVdu7XPQUlkLyK1kV6vdMuIvF1M2YnwdTNw6lZKoiMd2Ow==" saltValue="Va/HF1lYgBmWs/KSDjGMfw==" spinCount="100000" sheet="1" objects="1" scenarios="1"/>
  <mergeCells count="11">
    <mergeCell ref="A9:F9"/>
    <mergeCell ref="A340:F340"/>
    <mergeCell ref="C342:F342"/>
    <mergeCell ref="A345:F345"/>
    <mergeCell ref="A346:F346"/>
    <mergeCell ref="A8:B8"/>
    <mergeCell ref="A1:F1"/>
    <mergeCell ref="A2:F2"/>
    <mergeCell ref="A3:F3"/>
    <mergeCell ref="A4:F4"/>
    <mergeCell ref="A7:F7"/>
  </mergeCells>
  <printOptions horizontalCentered="1"/>
  <pageMargins left="0.19685039370078741" right="0.19685039370078741" top="0.45" bottom="0.49" header="0.11811023622047245" footer="0.22"/>
  <pageSetup scale="98" orientation="portrait" r:id="rId1"/>
  <headerFooter>
    <oddFooter>&amp;C&amp;8Pág. &amp;P de &amp;N</oddFooter>
  </headerFooter>
  <rowBreaks count="1" manualBreakCount="1">
    <brk id="319" max="5" man="1"/>
  </rowBreaks>
  <ignoredErrors>
    <ignoredError sqref="F15:F30 F95:F115 F176:F185 F118:F150 F288:F311" unlockedFormula="1"/>
    <ignoredError sqref="F32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Partida Campo Azua</vt:lpstr>
      <vt:lpstr>'Listado Partida Campo Azua'!Área_de_impresión</vt:lpstr>
      <vt:lpstr>'Listado Partida Campo Azua'!Títulos_a_imprimir</vt:lpstr>
    </vt:vector>
  </TitlesOfParts>
  <Company>sdo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 1</dc:creator>
  <cp:lastModifiedBy>Ana Josefa Núñez Guzmán</cp:lastModifiedBy>
  <cp:lastPrinted>2022-09-09T19:56:29Z</cp:lastPrinted>
  <dcterms:created xsi:type="dcterms:W3CDTF">2008-02-19T10:28:27Z</dcterms:created>
  <dcterms:modified xsi:type="dcterms:W3CDTF">2022-10-06T14:47:36Z</dcterms:modified>
</cp:coreProperties>
</file>