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VARIOS MONSEÑOR NOUEL\"/>
    </mc:Choice>
  </mc:AlternateContent>
  <xr:revisionPtr revIDLastSave="0" documentId="8_{467E7095-D22A-495E-925D-0F87CA3E90D3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LC y DR Ac. Múlt. Sonador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_ZC1">#REF!</definedName>
    <definedName name="____________ZE1">#REF!</definedName>
    <definedName name="____________ZE2">#REF!</definedName>
    <definedName name="____________ZE3">#REF!</definedName>
    <definedName name="____________ZE4">#REF!</definedName>
    <definedName name="____________ZE5">#REF!</definedName>
    <definedName name="____________ZE6">#REF!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'LC y DR Ac. Múlt. Sonador'!$A$11:$F$298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'[11]M.O.'!#REF!</definedName>
    <definedName name="AA">'[11]M.O.'!#REF!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'[20]M.O.'!$C$12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'[20]M.O.'!#REF!</definedName>
    <definedName name="analiis">'[20]M.O.'!#REF!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'LC y DR Ac. Múlt. Sonador'!$A$1:$F$321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'[23]M.O.'!#REF!</definedName>
    <definedName name="as">'[23]M.O.'!#REF!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'[20]M.O.'!$C$9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'[29]M.O.'!#REF!</definedName>
    <definedName name="BVNBVNBV">'[29]M.O.'!#REF!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'[20]M.O.'!#REF!</definedName>
    <definedName name="CARACOL">'[20]M.O.'!#REF!</definedName>
    <definedName name="CARANTEPECHO" localSheetId="0">'[20]M.O.'!#REF!</definedName>
    <definedName name="CARANTEPECHO">'[20]M.O.'!#REF!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'[20]M.O.'!#REF!</definedName>
    <definedName name="CARCOL30">'[20]M.O.'!#REF!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'[20]M.O.'!#REF!</definedName>
    <definedName name="CARCOL50">'[20]M.O.'!#REF!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'[20]M.O.'!#REF!</definedName>
    <definedName name="CARCOL51">'[20]M.O.'!#REF!</definedName>
    <definedName name="CARCOLAMARRE" localSheetId="0">'[20]M.O.'!#REF!</definedName>
    <definedName name="CARCOLAMARRE">'[20]M.O.'!#REF!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'[20]M.O.'!#REF!</definedName>
    <definedName name="CARLOSAPLA">'[20]M.O.'!#REF!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'[20]M.O.'!#REF!</definedName>
    <definedName name="CARLOSAVARIASAGUAS">'[20]M.O.'!#REF!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'[20]M.O.'!#REF!</definedName>
    <definedName name="CARMURO">'[20]M.O.'!#REF!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'[20]M.O.'!#REF!</definedName>
    <definedName name="CARPDINTEL">'[20]M.O.'!#REF!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'[20]M.O.'!#REF!</definedName>
    <definedName name="CARPVIGA2040">'[20]M.O.'!#REF!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'[20]M.O.'!#REF!</definedName>
    <definedName name="CARPVIGA3050">'[20]M.O.'!#REF!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'[20]M.O.'!#REF!</definedName>
    <definedName name="CARPVIGA3060">'[20]M.O.'!#REF!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'[20]M.O.'!#REF!</definedName>
    <definedName name="CARPVIGA4080">'[20]M.O.'!#REF!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'[20]M.O.'!#REF!</definedName>
    <definedName name="CARRAMPA">'[20]M.O.'!#REF!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'[20]M.O.'!#REF!</definedName>
    <definedName name="CASABE">'[20]M.O.'!#REF!</definedName>
    <definedName name="CASABE_8" localSheetId="0">#REF!</definedName>
    <definedName name="CASABE_8">#REF!</definedName>
    <definedName name="CASBESTO" localSheetId="0">'[20]M.O.'!#REF!</definedName>
    <definedName name="CASBESTO">'[20]M.O.'!#REF!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'[33]M.O.'!$C$26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'[33]M.O.'!$C$126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 localSheetId="0">#REF!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'[20]M.O.'!#REF!</definedName>
    <definedName name="CZINC">'[20]M.O.'!#REF!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'[23]M.O.'!#REF!</definedName>
    <definedName name="derop">'[23]M.O.'!#REF!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'[11]M.O.'!#REF!</definedName>
    <definedName name="H">'[11]M.O.'!#REF!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'[20]M.O.'!#REF!</definedName>
    <definedName name="ilma">'[20]M.O.'!#REF!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'[23]M.O.'!$C$10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'[20]M.O.'!#REF!</definedName>
    <definedName name="k">'[20]M.O.'!#REF!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#REF!</definedName>
    <definedName name="MA">'[20]M.O.'!$C$10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'[33]M.O.'!$C$203</definedName>
    <definedName name="MOCONTEN553015">'[33]M.O.'!$C$216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'[33]M.O.'!$C$970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'[11]M.O.'!#REF!</definedName>
    <definedName name="QQQ">'[11]M.O.'!#REF!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[50]COF!$G$733</definedName>
    <definedName name="REFERENCIA">[51]COF!$G$733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'[1]M.O.'!#REF!</definedName>
    <definedName name="RESISADO">'[1]M.O.'!#REF!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'[20]M.O.'!$C$12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[52]presupuesto!#REF!</definedName>
    <definedName name="SUB">[52]presupuesto!#REF!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'LC y DR Ac. Múlt. Sonador'!$6:$10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'[53]Ins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28" l="1"/>
  <c r="F59" i="28"/>
  <c r="F60" i="28"/>
  <c r="F61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3" i="28"/>
  <c r="F104" i="28"/>
  <c r="F105" i="28"/>
  <c r="F106" i="28"/>
  <c r="F114" i="28"/>
  <c r="F146" i="28"/>
  <c r="F147" i="28"/>
  <c r="F84" i="28" l="1"/>
  <c r="F189" i="28"/>
  <c r="F135" i="28"/>
  <c r="F142" i="28" l="1"/>
  <c r="F145" i="28"/>
  <c r="F143" i="28"/>
  <c r="F144" i="28"/>
  <c r="F120" i="28" l="1"/>
  <c r="F112" i="28"/>
  <c r="F76" i="28" l="1"/>
  <c r="F64" i="28" l="1"/>
  <c r="F118" i="28" l="1"/>
  <c r="F109" i="28" l="1"/>
  <c r="F62" i="28"/>
  <c r="F200" i="28" l="1"/>
  <c r="V199" i="28"/>
  <c r="X199" i="28" s="1"/>
  <c r="X200" i="28" s="1"/>
  <c r="P199" i="28"/>
  <c r="F199" i="28"/>
  <c r="F198" i="28"/>
  <c r="F197" i="28"/>
  <c r="F194" i="28"/>
  <c r="F193" i="28"/>
  <c r="F192" i="28"/>
  <c r="F190" i="28"/>
  <c r="F188" i="28"/>
  <c r="F187" i="28"/>
  <c r="F186" i="28"/>
  <c r="F185" i="28"/>
  <c r="F184" i="28"/>
  <c r="F183" i="28"/>
  <c r="F182" i="28"/>
  <c r="F181" i="28"/>
  <c r="P177" i="28"/>
  <c r="F176" i="28"/>
  <c r="P172" i="28"/>
  <c r="F171" i="28"/>
  <c r="P168" i="28"/>
  <c r="P167" i="28"/>
  <c r="P166" i="28"/>
  <c r="F165" i="28"/>
  <c r="F163" i="28"/>
  <c r="F156" i="28"/>
  <c r="F155" i="28"/>
  <c r="F154" i="28"/>
  <c r="F153" i="28"/>
  <c r="F115" i="28" l="1"/>
  <c r="F141" i="28" l="1"/>
  <c r="F140" i="28"/>
  <c r="O95" i="28" l="1"/>
  <c r="O94" i="28"/>
  <c r="O93" i="28"/>
  <c r="O92" i="28"/>
  <c r="F295" i="28" l="1"/>
  <c r="F294" i="28"/>
  <c r="F289" i="28"/>
  <c r="F284" i="28"/>
  <c r="F283" i="28"/>
  <c r="F280" i="28"/>
  <c r="F279" i="28"/>
  <c r="F278" i="28"/>
  <c r="F277" i="28"/>
  <c r="F276" i="28"/>
  <c r="F272" i="28"/>
  <c r="F271" i="28"/>
  <c r="F268" i="28"/>
  <c r="F267" i="28"/>
  <c r="F266" i="28"/>
  <c r="F265" i="28"/>
  <c r="F264" i="28"/>
  <c r="F261" i="28"/>
  <c r="F260" i="28"/>
  <c r="F257" i="28"/>
  <c r="F256" i="28"/>
  <c r="F255" i="28"/>
  <c r="F254" i="28"/>
  <c r="F253" i="28"/>
  <c r="F250" i="28"/>
  <c r="F249" i="28"/>
  <c r="F248" i="28"/>
  <c r="F245" i="28"/>
  <c r="F244" i="28"/>
  <c r="F243" i="28"/>
  <c r="F242" i="28"/>
  <c r="F241" i="28"/>
  <c r="F238" i="28"/>
  <c r="F237" i="28"/>
  <c r="F235" i="28"/>
  <c r="F234" i="28"/>
  <c r="F233" i="28"/>
  <c r="F232" i="28"/>
  <c r="F231" i="28"/>
  <c r="F230" i="28"/>
  <c r="F229" i="28"/>
  <c r="F228" i="28"/>
  <c r="F227" i="28"/>
  <c r="F224" i="28"/>
  <c r="F223" i="28"/>
  <c r="F222" i="28"/>
  <c r="F221" i="28"/>
  <c r="F219" i="28"/>
  <c r="F216" i="28"/>
  <c r="F213" i="28"/>
  <c r="F211" i="28"/>
  <c r="F209" i="28"/>
  <c r="F206" i="28"/>
  <c r="F51" i="28"/>
  <c r="F47" i="28"/>
  <c r="F45" i="28"/>
  <c r="F44" i="28"/>
  <c r="F43" i="28"/>
  <c r="F42" i="28"/>
  <c r="F41" i="28"/>
  <c r="F38" i="28"/>
  <c r="F37" i="28"/>
  <c r="F36" i="28"/>
  <c r="F35" i="28"/>
  <c r="F34" i="28"/>
  <c r="F33" i="28"/>
  <c r="F32" i="28"/>
  <c r="F31" i="28"/>
  <c r="F30" i="28"/>
  <c r="F29" i="28"/>
  <c r="F27" i="28"/>
  <c r="F24" i="28"/>
  <c r="F21" i="28"/>
  <c r="F19" i="28"/>
  <c r="F17" i="28"/>
  <c r="F14" i="28"/>
  <c r="F52" i="28" l="1"/>
  <c r="F290" i="28"/>
  <c r="F296" i="28"/>
  <c r="Q249" i="28"/>
  <c r="Q260" i="28"/>
  <c r="Q271" i="28"/>
  <c r="F287" i="28"/>
  <c r="Q237" i="28"/>
  <c r="F48" i="28"/>
  <c r="F49" i="28"/>
  <c r="F286" i="28"/>
  <c r="F63" i="28" l="1"/>
  <c r="F270" i="28" l="1"/>
  <c r="F282" i="28"/>
  <c r="F212" i="28"/>
  <c r="F247" i="28"/>
  <c r="F259" i="28"/>
  <c r="F20" i="28"/>
  <c r="F111" i="28" l="1"/>
  <c r="F119" i="28"/>
  <c r="F269" i="28" l="1"/>
  <c r="F258" i="28"/>
  <c r="F281" i="28"/>
  <c r="F246" i="28"/>
  <c r="F110" i="28" l="1"/>
  <c r="F67" i="28"/>
  <c r="F72" i="28"/>
  <c r="F73" i="28"/>
  <c r="F210" i="28" l="1"/>
  <c r="F136" i="28"/>
  <c r="F69" i="28"/>
  <c r="F79" i="28"/>
  <c r="F80" i="28"/>
  <c r="F68" i="28"/>
  <c r="F18" i="28"/>
  <c r="F168" i="28" l="1"/>
  <c r="F123" i="28"/>
  <c r="F137" i="28"/>
  <c r="F131" i="28"/>
  <c r="F173" i="28"/>
  <c r="F174" i="28"/>
  <c r="F71" i="28"/>
  <c r="F172" i="28"/>
  <c r="F125" i="28" l="1"/>
  <c r="F128" i="28"/>
  <c r="F81" i="28"/>
  <c r="F82" i="28"/>
  <c r="F83" i="28"/>
  <c r="F124" i="28"/>
  <c r="F102" i="28"/>
  <c r="F101" i="28"/>
  <c r="F179" i="28"/>
  <c r="F166" i="28"/>
  <c r="F167" i="28"/>
  <c r="F177" i="28"/>
  <c r="F175" i="28"/>
  <c r="F127" i="28"/>
  <c r="F159" i="28"/>
  <c r="F178" i="28"/>
  <c r="F160" i="28"/>
  <c r="F158" i="28"/>
  <c r="F132" i="28"/>
  <c r="F157" i="28"/>
  <c r="F161" i="28"/>
  <c r="F162" i="28"/>
  <c r="F74" i="28"/>
  <c r="F126" i="28" l="1"/>
  <c r="F39" i="28"/>
  <c r="F226" i="28"/>
  <c r="F180" i="28"/>
  <c r="F191" i="28"/>
  <c r="F75" i="28"/>
  <c r="F70" i="28"/>
  <c r="F236" i="28" l="1"/>
  <c r="F291" i="28" s="1"/>
  <c r="F46" i="28"/>
  <c r="F53" i="28" s="1"/>
  <c r="F169" i="28"/>
  <c r="F201" i="28" s="1"/>
  <c r="F148" i="28" l="1"/>
  <c r="F298" i="28" s="1"/>
  <c r="F299" i="28" s="1"/>
  <c r="F313" i="28" l="1"/>
  <c r="F303" i="28"/>
  <c r="F312" i="28"/>
  <c r="F309" i="28"/>
  <c r="F305" i="28"/>
  <c r="F310" i="28"/>
  <c r="F311" i="28"/>
  <c r="F307" i="28"/>
  <c r="F306" i="28"/>
  <c r="F302" i="28"/>
  <c r="E308" i="28" s="1"/>
  <c r="F304" i="28"/>
  <c r="F308" i="28" l="1"/>
  <c r="F314" i="28" s="1"/>
  <c r="F316" i="28" s="1"/>
  <c r="F318" i="28" s="1"/>
</calcChain>
</file>

<file path=xl/sharedStrings.xml><?xml version="1.0" encoding="utf-8"?>
<sst xmlns="http://schemas.openxmlformats.org/spreadsheetml/2006/main" count="523" uniqueCount="308">
  <si>
    <t>CANTIDAD</t>
  </si>
  <si>
    <t>P.U. (RD$)</t>
  </si>
  <si>
    <t xml:space="preserve"> VALOR (RD$)</t>
  </si>
  <si>
    <t>A</t>
  </si>
  <si>
    <t>PRELIMINARES</t>
  </si>
  <si>
    <t>M</t>
  </si>
  <si>
    <t>MOVIMIENTO DE TIERRA</t>
  </si>
  <si>
    <t>PA</t>
  </si>
  <si>
    <t>ML</t>
  </si>
  <si>
    <t>M2</t>
  </si>
  <si>
    <t>B</t>
  </si>
  <si>
    <t>C</t>
  </si>
  <si>
    <t>D</t>
  </si>
  <si>
    <t>Z</t>
  </si>
  <si>
    <t>VARIOS</t>
  </si>
  <si>
    <t>GASTOS INDIRECTOS</t>
  </si>
  <si>
    <t>MOVIMIENTO DE TIERRA:</t>
  </si>
  <si>
    <t>SUMINISTRO DE TUBERIA:</t>
  </si>
  <si>
    <t>COLOCACIÓN DE TUBERIA:</t>
  </si>
  <si>
    <t>SUMINISTRO Y COLOCACIÓN DE VÁLVULAS EN LA LINEA</t>
  </si>
  <si>
    <t>PINTURA</t>
  </si>
  <si>
    <t>SUB.TOTAL FASE D</t>
  </si>
  <si>
    <t>SUB TOTAL FASE Z</t>
  </si>
  <si>
    <t>SUB-TOTAL GENERAL</t>
  </si>
  <si>
    <t>TOTAL INDIRECTOS</t>
  </si>
  <si>
    <t>TOTAL A CONTRATAR  RD$</t>
  </si>
  <si>
    <t>UD</t>
  </si>
  <si>
    <t>JUNTAS MECANICAS TIPO DRESSER</t>
  </si>
  <si>
    <t>TERMINACIÓN DE SUPERFICIE</t>
  </si>
  <si>
    <t>Mano de obra</t>
  </si>
  <si>
    <t xml:space="preserve">CODIA </t>
  </si>
  <si>
    <t xml:space="preserve">LIMPIEZA FINAL Y CONTINUA </t>
  </si>
  <si>
    <t>INSTALACIONES ELÉCTRICAS:</t>
  </si>
  <si>
    <t xml:space="preserve">TERMINACIÒN DE SUPERFICIE </t>
  </si>
  <si>
    <t>MOVIMIENTO DE TIERRA PARA TUBERÍA</t>
  </si>
  <si>
    <t>SUMINISTRO Y COLOCACIÓN DE PIEZAS ESPECIALES CON PROTECCION ANTICORROSIVA:</t>
  </si>
  <si>
    <r>
      <t>REPLANTEO Y CONTROL TOPOGR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FICO</t>
    </r>
  </si>
  <si>
    <r>
      <t>COLOCACI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 DE TUBERIA:</t>
    </r>
  </si>
  <si>
    <r>
      <t>SUMINISTRO Y COLOCACIÓN DE PIEZAS ESPECIALES CON PROTECCI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 ANTICORROSIVA :</t>
    </r>
  </si>
  <si>
    <r>
      <t>PRUEBAS HIDROST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TICAS</t>
    </r>
  </si>
  <si>
    <r>
      <t>CONSTRUCCI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 DEP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SITO REGULADOR SUPERFICIAL DE HORMIG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 ARMADO CAPACIDAD 900M3 (237,753GLS) (SEGÚN DISEÑO).</t>
    </r>
  </si>
  <si>
    <r>
      <t>INSTALACIÒN ENTRADA, SALIDA, REBOSE, DESAG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E Y BY-PASS. (CON PROTECCIÒN ANTICORROSIVA)</t>
    </r>
  </si>
  <si>
    <t>No.</t>
  </si>
  <si>
    <t>ZONA : V</t>
  </si>
  <si>
    <t>SUB-TOTAL B</t>
  </si>
  <si>
    <t>TOTAL GENERAL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</si>
  <si>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rFont val="Arial"/>
        <family val="2"/>
      </rPr>
      <t/>
    </r>
  </si>
  <si>
    <t>HORMIGÓN ARMADO EN:</t>
  </si>
  <si>
    <t>MUROS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</si>
  <si>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rFont val="Arial"/>
        <family val="2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</si>
  <si>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</si>
  <si>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MURO DE BLOCKS Y VENTANAS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</si>
  <si>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</si>
  <si>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INSTALACIÓN SANITARIA:</t>
  </si>
  <si>
    <t>10.4.8</t>
  </si>
  <si>
    <t>5.21.1</t>
  </si>
  <si>
    <t>5.21.2</t>
  </si>
  <si>
    <t>5.21.3</t>
  </si>
  <si>
    <t>5.21.4</t>
  </si>
  <si>
    <t>CRUCES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</si>
  <si>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</si>
  <si>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</si>
  <si>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</si>
  <si>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</si>
  <si>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</si>
  <si>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</si>
  <si>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</si>
  <si>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</si>
  <si>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</si>
  <si>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</si>
  <si>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</si>
  <si>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</si>
  <si>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</si>
  <si>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</si>
  <si>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</si>
  <si>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</si>
  <si>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</si>
  <si>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</si>
  <si>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</si>
  <si>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</si>
  <si>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</si>
  <si>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</si>
  <si>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</si>
  <si>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</si>
  <si>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</si>
  <si>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</si>
  <si>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</si>
  <si>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</si>
  <si>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</si>
  <si>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</si>
  <si>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</si>
  <si>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</si>
  <si>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</si>
  <si>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</si>
  <si>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</si>
  <si>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</si>
  <si>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</si>
  <si>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SUB.TOTAL FASE A</t>
  </si>
  <si>
    <t>SUBTOTAL FASE C</t>
  </si>
  <si>
    <t>VERJA EN BLOQUES DE 6" VIOLINADOS, 102.20 M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</si>
  <si>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</si>
  <si>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</si>
  <si>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</si>
  <si>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</si>
  <si>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</si>
  <si>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</si>
  <si>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</si>
  <si>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</si>
  <si>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</si>
  <si>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6.3.6</t>
  </si>
  <si>
    <t>6.4.1</t>
  </si>
  <si>
    <t>6.4.2</t>
  </si>
  <si>
    <t>6.5.1</t>
  </si>
  <si>
    <t>6.5.2</t>
  </si>
  <si>
    <t>6.5.3</t>
  </si>
  <si>
    <t>6.6.1</t>
  </si>
  <si>
    <t>6.6.2</t>
  </si>
  <si>
    <t>6.6.3</t>
  </si>
  <si>
    <t>6.6.4</t>
  </si>
  <si>
    <t>6.6.5</t>
  </si>
  <si>
    <t>6.6.6</t>
  </si>
  <si>
    <t>6.6.7</t>
  </si>
  <si>
    <t xml:space="preserve">  </t>
  </si>
  <si>
    <t xml:space="preserve"> DESCRIPCIÓN</t>
  </si>
  <si>
    <t>Obra:</t>
  </si>
  <si>
    <r>
      <t>CONSTRUCCIÓNB LÍNEA DE CONDUCCIÓN Y DEPÓSITO REGULADOR SUPERFICIAL, CAPACIDAD 900 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(237,753 GL) ACUEDUCTO MÚLTIPLE SONADOR</t>
    </r>
  </si>
  <si>
    <t>Ubicación: PROVINCIA MONSEÑOR NOUEL</t>
  </si>
  <si>
    <r>
      <t>LÍNEA CONDUCCIÓN DESDE PLANTA DE TRATAMIENTO HASTA DEPÓSITO H.A. 200 M</t>
    </r>
    <r>
      <rPr>
        <b/>
        <vertAlign val="superscript"/>
        <sz val="10"/>
        <rFont val="Arial"/>
        <family val="2"/>
      </rPr>
      <t>3</t>
    </r>
  </si>
  <si>
    <r>
      <t>Excavaci</t>
    </r>
    <r>
      <rPr>
        <sz val="10"/>
        <rFont val="Calibri"/>
        <family val="2"/>
      </rPr>
      <t>ó</t>
    </r>
    <r>
      <rPr>
        <sz val="10"/>
        <rFont val="Arial"/>
        <family val="2"/>
      </rPr>
      <t>n material compactado con equipo</t>
    </r>
  </si>
  <si>
    <t>Suministro y colocación asiento de arena esp.=0.10 m</t>
  </si>
  <si>
    <r>
      <t>Suministro de material de mina para relleno (sujeto aprobaci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supervisi</t>
    </r>
    <r>
      <rPr>
        <sz val="10"/>
        <rFont val="Calibri"/>
        <family val="2"/>
      </rPr>
      <t>ó</t>
    </r>
    <r>
      <rPr>
        <sz val="10"/>
        <rFont val="Arial"/>
        <family val="2"/>
      </rPr>
      <t>n)</t>
    </r>
  </si>
  <si>
    <r>
      <t>Relleno compactado con compactador mec</t>
    </r>
    <r>
      <rPr>
        <sz val="10"/>
        <rFont val="Calibri"/>
        <family val="2"/>
      </rPr>
      <t>á</t>
    </r>
    <r>
      <rPr>
        <sz val="10"/>
        <rFont val="Arial"/>
        <family val="2"/>
      </rPr>
      <t>nico en capas de 0.20m</t>
    </r>
  </si>
  <si>
    <r>
      <t>Bote de material con cam</t>
    </r>
    <r>
      <rPr>
        <sz val="10"/>
        <rFont val="Calibri"/>
        <family val="2"/>
      </rPr>
      <t>ó</t>
    </r>
    <r>
      <rPr>
        <sz val="10"/>
        <rFont val="Arial"/>
        <family val="2"/>
      </rPr>
      <t>n (d= 5 km) incluye esparcimiento en botadero</t>
    </r>
  </si>
  <si>
    <t>De Ø12" PVC SDR-26 con junta goma</t>
  </si>
  <si>
    <t xml:space="preserve">Codo 12"X90º acero SCH-30 </t>
  </si>
  <si>
    <t xml:space="preserve">Codo 12"X75º acero SCH-30 </t>
  </si>
  <si>
    <t xml:space="preserve">Codo 12"X60º acero SCH-30 </t>
  </si>
  <si>
    <t xml:space="preserve">Codo 12"X50º acero SCH-30 </t>
  </si>
  <si>
    <t xml:space="preserve">Codo 12"X45º acero SCH-30 </t>
  </si>
  <si>
    <t xml:space="preserve">Codo 12"X30º acero SCH-30 </t>
  </si>
  <si>
    <t xml:space="preserve">Codo 12"X20º acero SCH-30 </t>
  </si>
  <si>
    <t xml:space="preserve">Codo 12"X15º ACERO SCH-30 </t>
  </si>
  <si>
    <r>
      <t>Anclaje para piezas (ver detalle y especificaciones en el plano)  FC'= 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</si>
  <si>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Juntas mec</t>
    </r>
    <r>
      <rPr>
        <sz val="10"/>
        <rFont val="Calibri"/>
        <family val="2"/>
      </rPr>
      <t>á</t>
    </r>
    <r>
      <rPr>
        <sz val="10"/>
        <rFont val="Arial"/>
        <family val="2"/>
      </rPr>
      <t>nicas tipo Dresser Ø12" (150PSI)</t>
    </r>
  </si>
  <si>
    <r>
      <t>V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lvula de aire combinado Ø 2" H.F. </t>
    </r>
  </si>
  <si>
    <r>
      <t>Registro para v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lvulas de aire </t>
    </r>
  </si>
  <si>
    <r>
      <t>Señalizaci</t>
    </r>
    <r>
      <rPr>
        <sz val="10"/>
        <rFont val="Calibri"/>
        <family val="2"/>
      </rPr>
      <t>ó</t>
    </r>
    <r>
      <rPr>
        <sz val="10"/>
        <rFont val="Arial"/>
        <family val="2"/>
      </rPr>
      <t>n, manejo de tr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nsito y seguridad vial (incluye obreros, mechones, conos, cinta, aviso de peligro y letreros) </t>
    </r>
  </si>
  <si>
    <r>
      <t>Limpieza  cont</t>
    </r>
    <r>
      <rPr>
        <sz val="10"/>
        <rFont val="Calibri"/>
        <family val="2"/>
      </rPr>
      <t>i</t>
    </r>
    <r>
      <rPr>
        <sz val="10"/>
        <rFont val="Arial"/>
        <family val="2"/>
      </rPr>
      <t>nua y final durante ejecuci</t>
    </r>
    <r>
      <rPr>
        <sz val="10"/>
        <rFont val="Calibri"/>
        <family val="2"/>
      </rPr>
      <t>ó</t>
    </r>
    <r>
      <rPr>
        <sz val="10"/>
        <rFont val="Arial"/>
        <family val="2"/>
      </rPr>
      <t>n de obra</t>
    </r>
  </si>
  <si>
    <t>Replanteo y control topográfico</t>
  </si>
  <si>
    <t>Caseta para materiales</t>
  </si>
  <si>
    <t>Excavación material compactado con equipo</t>
  </si>
  <si>
    <t>Relleno compactado con compactador mecánico en capas de 0.30m</t>
  </si>
  <si>
    <t xml:space="preserve">Bote de material sobrante (incluye carguío y esparcimiento en botadero) (d= 5 km) </t>
  </si>
  <si>
    <r>
      <t>HORMIGÓN ARMADO 280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</si>
  <si>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r>
      <t>Zapata de muro (0.40x1.25) m - 2.79 qq/m</t>
    </r>
    <r>
      <rPr>
        <vertAlign val="superscript"/>
        <sz val="10"/>
        <rFont val="Arial"/>
        <family val="2"/>
      </rPr>
      <t>3</t>
    </r>
  </si>
  <si>
    <r>
      <t>Losa de fondo 0.20 m - 1.33 qq/m</t>
    </r>
    <r>
      <rPr>
        <vertAlign val="superscript"/>
        <sz val="10"/>
        <rFont val="Arial"/>
        <family val="2"/>
      </rPr>
      <t>3</t>
    </r>
  </si>
  <si>
    <r>
      <t>Zapata de columna central C1 (0.40x0.40) m-2.42 qq/m</t>
    </r>
    <r>
      <rPr>
        <vertAlign val="superscript"/>
        <sz val="10"/>
        <rFont val="Arial"/>
        <family val="2"/>
      </rPr>
      <t>3</t>
    </r>
  </si>
  <si>
    <r>
      <t>Zabaleta en hormigón simple: F'c=180 kg/cm</t>
    </r>
    <r>
      <rPr>
        <vertAlign val="superscript"/>
        <sz val="10"/>
        <rFont val="Arial"/>
        <family val="2"/>
      </rPr>
      <t>2</t>
    </r>
  </si>
  <si>
    <r>
      <t>Muro H.A. 0.30 m - 2.55 qq/m</t>
    </r>
    <r>
      <rPr>
        <vertAlign val="superscript"/>
        <sz val="10"/>
        <rFont val="Arial"/>
        <family val="2"/>
      </rPr>
      <t>3</t>
    </r>
  </si>
  <si>
    <r>
      <t>Columna C1 (0.40X0.40) m - 5.19 qq/m</t>
    </r>
    <r>
      <rPr>
        <vertAlign val="superscript"/>
        <sz val="10"/>
        <rFont val="Arial"/>
        <family val="2"/>
      </rPr>
      <t>3</t>
    </r>
  </si>
  <si>
    <r>
      <t>Columna C2 (0.40x0.40) m - 4.37 qq/m</t>
    </r>
    <r>
      <rPr>
        <vertAlign val="superscript"/>
        <sz val="10"/>
        <rFont val="Arial"/>
        <family val="2"/>
      </rPr>
      <t>3</t>
    </r>
  </si>
  <si>
    <r>
      <t>Viga (0.25x0.50) m - 5.07 qq/m</t>
    </r>
    <r>
      <rPr>
        <vertAlign val="superscript"/>
        <sz val="10"/>
        <rFont val="Arial"/>
        <family val="2"/>
      </rPr>
      <t>3</t>
    </r>
  </si>
  <si>
    <r>
      <t>Losa de techo 0.15 m - 0.93 qq/m</t>
    </r>
    <r>
      <rPr>
        <vertAlign val="superscript"/>
        <sz val="10"/>
        <rFont val="Arial"/>
        <family val="2"/>
      </rPr>
      <t>3</t>
    </r>
  </si>
  <si>
    <r>
      <t>Muro de tapa 0.15 m en H.S.: F'c=180 kg/cm</t>
    </r>
    <r>
      <rPr>
        <vertAlign val="superscript"/>
        <sz val="10"/>
        <rFont val="Arial"/>
        <family val="2"/>
      </rPr>
      <t>2</t>
    </r>
  </si>
  <si>
    <t>Pañete interior pulido</t>
  </si>
  <si>
    <t>Pañete exterior</t>
  </si>
  <si>
    <t>Fino de techo</t>
  </si>
  <si>
    <t>Fino de fondo pulido</t>
  </si>
  <si>
    <t>Cantos</t>
  </si>
  <si>
    <t>Pintura acrílica ( incluye base blanca)</t>
  </si>
  <si>
    <r>
      <t>Codo 12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X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SCH-30</t>
    </r>
  </si>
  <si>
    <r>
      <t>Codo 8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X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SCH-40 </t>
    </r>
  </si>
  <si>
    <r>
      <t>Tee 12" X 12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SCH-30 </t>
    </r>
  </si>
  <si>
    <r>
      <t>Tee 12" X 8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SCH-30 </t>
    </r>
  </si>
  <si>
    <t>Junta mecánica tipo Dresser ø12'' acero SCH-30</t>
  </si>
  <si>
    <t>Junta mecánica tipo Dresser ø8'' acero SCH-40</t>
  </si>
  <si>
    <t>Suministro y colocación válvula de compuerta ø8" platillada (completa)</t>
  </si>
  <si>
    <t>Tubería ø12" acero SCH-30</t>
  </si>
  <si>
    <t>Tubería Ø12" PVC SDR-26 con junta de goma</t>
  </si>
  <si>
    <t>Tubería ø8" acero SCH-40 para desagüe</t>
  </si>
  <si>
    <t>Anclaje H.S. para piezas especiales (según diseño)</t>
  </si>
  <si>
    <t xml:space="preserve">Niples acero 12" X 3' SCH-30 </t>
  </si>
  <si>
    <r>
      <t>Niple acero 8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X 3' SCH-40 </t>
    </r>
  </si>
  <si>
    <t>Mano de obra plomero y soldador (incluye niples)</t>
  </si>
  <si>
    <r>
      <t>Registro muro block 6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(1.20x1.20x1.50) m (según diseño)</t>
    </r>
  </si>
  <si>
    <r>
      <t>Registro muro block 8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(3.0x2.20x1.50)m </t>
    </r>
  </si>
  <si>
    <t xml:space="preserve">Tapa de aluminio (0.8 x 0.8)m para registro </t>
  </si>
  <si>
    <t xml:space="preserve">Tapa de aluminio (0.6 x 0.6)m para depósito y registro </t>
  </si>
  <si>
    <r>
      <t>Escalera interior hierro galvanizado ø3/4</t>
    </r>
    <r>
      <rPr>
        <sz val="10"/>
        <color rgb="FF000000"/>
        <rFont val="Calibri"/>
        <family val="2"/>
      </rPr>
      <t>"</t>
    </r>
    <r>
      <rPr>
        <sz val="10"/>
        <color rgb="FF000000"/>
        <rFont val="Arial"/>
        <family val="2"/>
      </rPr>
      <t xml:space="preserve"> h=4.00m</t>
    </r>
  </si>
  <si>
    <t>Escalera exterior hierro galvanizado ø3/4" h=2.50m</t>
  </si>
  <si>
    <t>Excavación material compacto con equipo</t>
  </si>
  <si>
    <t>Suministro y colocación asiento de arena e=0.10m</t>
  </si>
  <si>
    <t>Replanteo</t>
  </si>
  <si>
    <t>Excavación zapatas  a mano</t>
  </si>
  <si>
    <t xml:space="preserve">Relleno compactado c/compactador mecánico en capas de 0.30 m producto de la excavación </t>
  </si>
  <si>
    <t>Bote de material con camión in situ</t>
  </si>
  <si>
    <r>
      <t>Zapata de muros (0.45 x 0.25) 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</si>
  <si>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 m - 2.08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</si>
  <si>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</si>
  <si>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 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</si>
  <si>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</si>
  <si>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 xml:space="preserve">Viga apoyo del riel puerta corrediza (0.20 x 0.20) m F᾽c=210 kg/cm² </t>
  </si>
  <si>
    <t xml:space="preserve">Block 6"  Ø3/8"@0.60 M  SNP violinado </t>
  </si>
  <si>
    <t>Block 6"  Ø3/8"@0.60 M  BNP</t>
  </si>
  <si>
    <t>Fraguache</t>
  </si>
  <si>
    <t>Pañete en vigas y columnas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</si>
  <si>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</si>
  <si>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</si>
  <si>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</si>
  <si>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juntas expansiva (colocada cada 30 m según detalle) tira de foam 1/2"</t>
  </si>
  <si>
    <t>Suministro y colocación de angulares de 1 1/2"x3/16"</t>
  </si>
  <si>
    <t>Puerta  corrediza de canaleta con perfiles y  barras cuadradas    Long=4 m x 2.80 m</t>
  </si>
  <si>
    <t>Logo y letrero de INAPA</t>
  </si>
  <si>
    <t>Limpieza final</t>
  </si>
  <si>
    <t>CONTRUCCIÓN GARITA PARA VIGILANTE</t>
  </si>
  <si>
    <t xml:space="preserve">Movimiento de tierra </t>
  </si>
  <si>
    <r>
      <t>HORMIGÓN ARMADO F’c=210KG/CM</t>
    </r>
    <r>
      <rPr>
        <b/>
        <vertAlign val="superscript"/>
        <sz val="10"/>
        <rFont val="Arial"/>
        <family val="2"/>
      </rPr>
      <t>2</t>
    </r>
  </si>
  <si>
    <r>
      <t>Zapata de muros 0.45 x 0 .25 (0.89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</si>
  <si>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Columna C1, 0.30x0.15- (8.42 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</si>
  <si>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Viga de amarre 0.15 x 0.20 (2.32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</si>
  <si>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Viga dintel  0.15 x 0.20 (2.60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</si>
  <si>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Losa de techo , e= 0.12 (1.23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</si>
  <si>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Losa de vuelo encima de puerta , e= 0.10 m ( 1.12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</si>
  <si>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Losa de piso con malla electosoldada, e= 0.10 m</t>
  </si>
  <si>
    <t>De bloques de 6" SNP</t>
  </si>
  <si>
    <t>De bloques de 4" SNP</t>
  </si>
  <si>
    <t>Ventana de block calados</t>
  </si>
  <si>
    <t>Antepecho de 0.20 m</t>
  </si>
  <si>
    <t>Pañete interior</t>
  </si>
  <si>
    <t>Pañete  exterior</t>
  </si>
  <si>
    <t xml:space="preserve">Pañete  de  techo </t>
  </si>
  <si>
    <t xml:space="preserve">Fino de  techo </t>
  </si>
  <si>
    <t>Pintura acrílica general (incluye base blanca)</t>
  </si>
  <si>
    <t>Acera perimetral 0.80m</t>
  </si>
  <si>
    <t xml:space="preserve">Cantos </t>
  </si>
  <si>
    <t>Piso hormigón simple pulido natural</t>
  </si>
  <si>
    <t>Zabaleta</t>
  </si>
  <si>
    <t>Inodoro blanco sencillo</t>
  </si>
  <si>
    <t>Lavamanos blanco pequeño</t>
  </si>
  <si>
    <t xml:space="preserve">Desagüe de piso de ø2" </t>
  </si>
  <si>
    <t>Tuberías y piezas agua potable</t>
  </si>
  <si>
    <t>Tuberías y piezas aguas residuales</t>
  </si>
  <si>
    <t>M.O. plomería general</t>
  </si>
  <si>
    <t>Tinaco 150 galones</t>
  </si>
  <si>
    <t>Cámara de inspección 0.70x0.70x0.90 m</t>
  </si>
  <si>
    <t>Séptico (1.9 x 1.10 x 1.77) m</t>
  </si>
  <si>
    <t>Salida panel de distribución de 8-16 circuito</t>
  </si>
  <si>
    <t xml:space="preserve">Salidas cenitales </t>
  </si>
  <si>
    <t>Salidas interruptores sencillos</t>
  </si>
  <si>
    <t>Salida tomacorrientes, 120v, doble</t>
  </si>
  <si>
    <t>Asiento de arena</t>
  </si>
  <si>
    <r>
      <t>Relleno compactado c/compactador mec</t>
    </r>
    <r>
      <rPr>
        <sz val="10"/>
        <color rgb="FF000000"/>
        <rFont val="Calibri"/>
        <family val="2"/>
      </rPr>
      <t>á</t>
    </r>
    <r>
      <rPr>
        <sz val="10"/>
        <color rgb="FF000000"/>
        <rFont val="Arial"/>
        <family val="2"/>
      </rPr>
      <t>nico en capas de 0.20m</t>
    </r>
  </si>
  <si>
    <r>
      <t>Bote de material con cami</t>
    </r>
    <r>
      <rPr>
        <sz val="10"/>
        <rFont val="Calibri"/>
        <family val="2"/>
      </rPr>
      <t>ó</t>
    </r>
    <r>
      <rPr>
        <sz val="10"/>
        <rFont val="Arial"/>
        <family val="2"/>
      </rPr>
      <t>n (D= 5 km) incluye esparcimiento en botadero</t>
    </r>
  </si>
  <si>
    <t>De ø12" PVC SDR-26 con junta goma</t>
  </si>
  <si>
    <t xml:space="preserve">Codo 12"x90º acero SCH-30 </t>
  </si>
  <si>
    <t xml:space="preserve">Codo 12"x25º acero SCH-30 </t>
  </si>
  <si>
    <t xml:space="preserve">Codo 12"x15º  acero SCH-30 </t>
  </si>
  <si>
    <r>
      <t>Anclaje para piezas  (ver detalle y especificaciones en el plano)  F'c= 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</si>
  <si>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JUNTAS MECÁNICAS TIPO DRESSER</t>
  </si>
  <si>
    <t>Juntas mecánicas tipo Dresser Ø12" (150 PSI)</t>
  </si>
  <si>
    <t>SUMINISTRO Y COLOCACIÓN DE VÁLVULAS EN LA LÍNEA</t>
  </si>
  <si>
    <t xml:space="preserve">Válvula de compuerta Ø 6" H.F.150 PSI platillada completa </t>
  </si>
  <si>
    <t xml:space="preserve"> Válvula de desagüe Ø 4" H.F.  150 PSI platillada completa </t>
  </si>
  <si>
    <t xml:space="preserve">Válvula de aire  ø 2" H.F. </t>
  </si>
  <si>
    <t xml:space="preserve">Válvula de aire combinado Ø 2" H.F. </t>
  </si>
  <si>
    <t xml:space="preserve">Registro p/válvulas de aire </t>
  </si>
  <si>
    <t xml:space="preserve">Caja telescópica </t>
  </si>
  <si>
    <t xml:space="preserve">CRUCE DE ALCANTARILLA EN TUBERÍA DE Ø12" ACERO L=7.00 M   (INCLUYE 2.00 M DE LADOS) </t>
  </si>
  <si>
    <t>Suministro tubería de ø12" acero SCH-30  sin costura inc. Protección anticorrosiva</t>
  </si>
  <si>
    <t>Codo 12"x 45" acero SCH-40 con protección anticorrosiva</t>
  </si>
  <si>
    <t>Juntas mecánicas tipo Dresser ø12"</t>
  </si>
  <si>
    <t xml:space="preserve">Anclaje </t>
  </si>
  <si>
    <t>Excavación no clasificado en presencia de agua</t>
  </si>
  <si>
    <t>Relleno compactado</t>
  </si>
  <si>
    <t>Bote de material</t>
  </si>
  <si>
    <t>Pintura anticorrosiva</t>
  </si>
  <si>
    <t xml:space="preserve">CRUCE DE ARROYO EN TUBERÍA DE Ø12" ACERO L=6.00 M   (INCLUYE 2.00 M DE LADOS) </t>
  </si>
  <si>
    <t>Suministro tubería de Ø12" acero SCH-30  sin costura inc. Protección anticorrosiva</t>
  </si>
  <si>
    <t>Codo 12"X 45º acero SCH-40 con protección anticorrosiva</t>
  </si>
  <si>
    <t>Juntas mecánicas tipo Dresser Ø12"</t>
  </si>
  <si>
    <t>Anclaje (según diseño)</t>
  </si>
  <si>
    <t xml:space="preserve">CRUCE DE ARROYO EN TUBERÍA DE Ø12" ACERO L=10.00 M (INCLUYE 2.00 M DE LADOS) </t>
  </si>
  <si>
    <t>Suministro tubería de Ø12" acero SCH-40, sin costura incluye Protección anticorrosiva</t>
  </si>
  <si>
    <t>Codo 12"x 45º acero SCH-40 con protección anticorrosiva</t>
  </si>
  <si>
    <t xml:space="preserve">CRUCE DE RÍO EN TUBERÍA DE Ø12" ACERO L=42.00 M   (INCLUYE 2.00 M DE LADOS) </t>
  </si>
  <si>
    <t>Suministro tubería DE Ø12" acero SCH-30  sin costura, incluye protección anticorrosiva</t>
  </si>
  <si>
    <t>Anclaje para piezas</t>
  </si>
  <si>
    <t xml:space="preserve">SEÑALIZACION, MANEJO DE TRANSITO Y SEGURIDAD VIAL (INCLUYE OBREROS, MECHONES, CONOS, CINTA, AVISO DE PELIGRO Y LETREROS) </t>
  </si>
  <si>
    <t>PRUEBAS HIDROSTÁTICAS</t>
  </si>
  <si>
    <t>Valla anunciando obra 16' x 10' impresión full color conteniendo logo de INAPA, nombre de proyecto y contratista. Estructura en tubos galvanizados 1 1/2"x 1 1/2" y soportes en tubo cuadrado 16" X 10"</t>
  </si>
  <si>
    <t xml:space="preserve">Campamento ( incluye alquiler del solar con o sin casa, baños moviles y caseta de materiales) </t>
  </si>
  <si>
    <t>Honorarios profesionales</t>
  </si>
  <si>
    <t xml:space="preserve"> Supervisión de INAPA</t>
  </si>
  <si>
    <t>Gastos administrativos</t>
  </si>
  <si>
    <t>Seguro, pólizas y fianzas</t>
  </si>
  <si>
    <t>Gastos transporte</t>
  </si>
  <si>
    <t>Ley 6-86</t>
  </si>
  <si>
    <t>Mantenimiento y operación de sistema INAPA</t>
  </si>
  <si>
    <t>Estudios (sociales, ambientales, geotécnico, topográficos, de calidad, etc.)</t>
  </si>
  <si>
    <t xml:space="preserve">Medida de compensación ambiental </t>
  </si>
  <si>
    <t>Imprevistos</t>
  </si>
  <si>
    <r>
      <t>M</t>
    </r>
    <r>
      <rPr>
        <vertAlign val="superscript"/>
        <sz val="11"/>
        <rFont val="Arial"/>
        <family val="2"/>
      </rPr>
      <t>3</t>
    </r>
  </si>
  <si>
    <t>Ud</t>
  </si>
  <si>
    <t>Meses</t>
  </si>
  <si>
    <t>Visita</t>
  </si>
  <si>
    <r>
      <t>M</t>
    </r>
    <r>
      <rPr>
        <vertAlign val="superscript"/>
        <sz val="11"/>
        <rFont val="Arial"/>
        <family val="2"/>
      </rPr>
      <t>2</t>
    </r>
  </si>
  <si>
    <r>
      <t xml:space="preserve">ITBIS </t>
    </r>
    <r>
      <rPr>
        <sz val="10"/>
        <rFont val="Arial"/>
        <family val="2"/>
      </rPr>
      <t>honorarios profesionales</t>
    </r>
    <r>
      <rPr>
        <sz val="10"/>
        <color rgb="FF000000"/>
        <rFont val="Arial"/>
        <family val="2"/>
      </rPr>
      <t xml:space="preserve"> (Ley 07-2007)</t>
    </r>
  </si>
  <si>
    <r>
      <t>LÍNEA DE CONDUCCIÓN DESDE DEPÓSITO REGULADOR  900 M</t>
    </r>
    <r>
      <rPr>
        <b/>
        <vertAlign val="superscript"/>
        <sz val="10"/>
        <color rgb="FF000000"/>
        <rFont val="Arial"/>
        <family val="2"/>
      </rPr>
      <t>3</t>
    </r>
    <r>
      <rPr>
        <b/>
        <sz val="10"/>
        <color rgb="FF000000"/>
        <rFont val="Arial"/>
        <family val="2"/>
      </rPr>
      <t xml:space="preserve"> SUPERFICIAL EXISTENTE HASTA REDES DE DISTRIBUCIÓN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</si>
</sst>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&quot;RD$&quot;* #,##0.00_);_(&quot;RD$&quot;* \(#,##0.00\);_(&quot;RD$&quot;* &quot;-&quot;??_);_(@_)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;\-#,##0.0"/>
    <numFmt numFmtId="174" formatCode="#,##0.00;[Red]#,##0.00"/>
    <numFmt numFmtId="175" formatCode="0.00_)"/>
    <numFmt numFmtId="176" formatCode="_-* #,##0.00\ _P_t_s_-;\-* #,##0.00\ _P_t_s_-;_-* &quot;-&quot;??\ _P_t_s_-;_-@_-"/>
    <numFmt numFmtId="177" formatCode="0.0%"/>
    <numFmt numFmtId="178" formatCode="_-* #,##0.00\ _R_D_$_-;\-* #,##0.00\ _R_D_$_-;_-* &quot;-&quot;??\ _R_D_$_-;_-@_-"/>
    <numFmt numFmtId="179" formatCode="_-[$€]* #,##0.00_-;\-[$€]* #,##0.00_-;_-[$€]* &quot;-&quot;??_-;_-@_-"/>
    <numFmt numFmtId="180" formatCode="#."/>
    <numFmt numFmtId="181" formatCode="_-* #,##0.00\ &quot;Pts&quot;_-;\-* #,##0.00\ &quot;Pts&quot;_-;_-* &quot;-&quot;??\ &quot;Pts&quot;_-;_-@_-"/>
    <numFmt numFmtId="182" formatCode="_-* #,##0.00_-;\-* #,##0.00_-;_-* &quot;-&quot;??_-;_-@_-"/>
    <numFmt numFmtId="183" formatCode="#,##0.0"/>
    <numFmt numFmtId="184" formatCode="&quot;Sí&quot;;&quot;Sí&quot;;&quot;No&quot;"/>
    <numFmt numFmtId="185" formatCode="#.0"/>
    <numFmt numFmtId="186" formatCode="#.00"/>
    <numFmt numFmtId="187" formatCode="_([$€]* #,##0.00_);_([$€]* \(#,##0.00\);_([$€]* &quot;-&quot;??_);_(@_)"/>
    <numFmt numFmtId="188" formatCode="[$€]#,##0.00;[Red]\-[$€]#,##0.00"/>
    <numFmt numFmtId="189" formatCode="&quot;RD$ &quot;#,#00.00"/>
    <numFmt numFmtId="190" formatCode="_-[$€-2]* #,##0.00_-;\-[$€-2]* #,##0.00_-;_-[$€-2]* &quot;-&quot;??_-"/>
    <numFmt numFmtId="191" formatCode="0.000"/>
    <numFmt numFmtId="192" formatCode="#,##0.00_ ;\-#,##0.00\ "/>
    <numFmt numFmtId="193" formatCode="0.0"/>
    <numFmt numFmtId="194" formatCode="0.00000"/>
    <numFmt numFmtId="195" formatCode="_(* #,##0.000_);_(* \(#,##0.000\);_(* &quot;-&quot;??_);_(@_)"/>
    <numFmt numFmtId="196" formatCode="[$$-409]#,##0.00"/>
    <numFmt numFmtId="197" formatCode="0_)"/>
    <numFmt numFmtId="198" formatCode="#,##0.00\ _€"/>
    <numFmt numFmtId="199" formatCode="#,##0.00\ &quot;/m3&quot;"/>
    <numFmt numFmtId="200" formatCode="&quot; &quot;#,##0.00&quot; &quot;;&quot; (&quot;#,##0.00&quot;)&quot;;&quot; -&quot;#&quot; &quot;;&quot; &quot;@&quot; &quot;"/>
    <numFmt numFmtId="201" formatCode="[$-409]General"/>
    <numFmt numFmtId="202" formatCode="_-* #,##0.0000_-;\-* #,##0.0000_-;_-* &quot;-&quot;??_-;_-@_-"/>
    <numFmt numFmtId="203" formatCode="#,##0.00\ &quot;M³S&quot;"/>
    <numFmt numFmtId="204" formatCode="#,##0.00\ &quot;KM&quot;"/>
    <numFmt numFmtId="205" formatCode="#,##0.00&quot; pta &quot;;\-#,##0.00&quot; pta &quot;;&quot; -&quot;#&quot; pta &quot;;@\ "/>
    <numFmt numFmtId="206" formatCode="_-&quot;RD$&quot;* #,##0.00_-;\-&quot;RD$&quot;* #,##0.00_-;_-&quot;RD$&quot;* &quot;-&quot;??_-;_-@_-"/>
    <numFmt numFmtId="207" formatCode="_(* #,##0\ &quot;pta&quot;_);_(* \(#,##0\ &quot;pta&quot;\);_(* &quot;-&quot;??\ &quot;pta&quot;_);_(@_)"/>
    <numFmt numFmtId="208" formatCode="&quot;$&quot;#,##0.00"/>
    <numFmt numFmtId="209" formatCode="&quot;$&quot;#,##0.00;[Red]\-&quot;$&quot;#,##0.00"/>
    <numFmt numFmtId="210" formatCode="0.000%"/>
    <numFmt numFmtId="211" formatCode="_(* #,##0.0_);_(* \(#,##0.0\);_(* &quot;-&quot;??_);_(@_)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9" tint="-0.499984740745262"/>
      <name val="Arial"/>
      <family val="2"/>
    </font>
    <font>
      <sz val="10"/>
      <color theme="5" tint="0.3999755851924192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Times New Roman"/>
      <family val="1"/>
    </font>
    <font>
      <vertAlign val="superscript"/>
      <sz val="10"/>
      <color theme="1"/>
      <name val="Arial"/>
      <family val="2"/>
    </font>
    <font>
      <sz val="10"/>
      <color theme="5" tint="0.59999389629810485"/>
      <name val="Arial"/>
      <family val="2"/>
    </font>
    <font>
      <sz val="10"/>
      <color rgb="FFFF0000"/>
      <name val="Times New Roman"/>
      <family val="1"/>
    </font>
    <font>
      <vertAlign val="superscript"/>
      <sz val="1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C4D79B"/>
      <name val="Arial"/>
      <family val="2"/>
    </font>
    <font>
      <b/>
      <vertAlign val="superscript"/>
      <sz val="10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27">
    <xf numFmtId="0" fontId="0" fillId="0" borderId="0"/>
    <xf numFmtId="171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2" fontId="15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2" applyNumberFormat="0" applyAlignment="0" applyProtection="0"/>
    <xf numFmtId="0" fontId="22" fillId="17" borderId="3" applyNumberFormat="0" applyAlignment="0" applyProtection="0"/>
    <xf numFmtId="43" fontId="1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0" fontId="24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0" fontId="26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0"/>
    <xf numFmtId="175" fontId="33" fillId="0" borderId="0"/>
    <xf numFmtId="0" fontId="8" fillId="0" borderId="0"/>
    <xf numFmtId="0" fontId="8" fillId="0" borderId="0"/>
    <xf numFmtId="172" fontId="15" fillId="0" borderId="0"/>
    <xf numFmtId="185" fontId="32" fillId="0" borderId="0"/>
    <xf numFmtId="177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32" fillId="0" borderId="0"/>
    <xf numFmtId="186" fontId="32" fillId="0" borderId="0"/>
    <xf numFmtId="0" fontId="8" fillId="4" borderId="8" applyNumberFormat="0" applyFont="0" applyAlignment="0" applyProtection="0"/>
    <xf numFmtId="0" fontId="34" fillId="16" borderId="9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8" fillId="0" borderId="0" applyFont="0" applyFill="0" applyBorder="0" applyAlignment="0" applyProtection="0"/>
    <xf numFmtId="39" fontId="36" fillId="0" borderId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26" fillId="19" borderId="0" applyNumberFormat="0" applyBorder="0" applyAlignment="0" applyProtection="0"/>
    <xf numFmtId="0" fontId="40" fillId="24" borderId="2" applyNumberFormat="0" applyAlignment="0" applyProtection="0"/>
    <xf numFmtId="0" fontId="22" fillId="17" borderId="3" applyNumberFormat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30" fillId="5" borderId="2" applyNumberFormat="0" applyAlignment="0" applyProtection="0"/>
    <xf numFmtId="187" fontId="8" fillId="0" borderId="0" applyFont="0" applyFill="0" applyBorder="0" applyAlignment="0" applyProtection="0"/>
    <xf numFmtId="180" fontId="24" fillId="0" borderId="0">
      <protection locked="0"/>
    </xf>
    <xf numFmtId="180" fontId="24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180" fontId="25" fillId="0" borderId="0">
      <protection locked="0"/>
    </xf>
    <xf numFmtId="0" fontId="20" fillId="8" borderId="0" applyNumberFormat="0" applyBorder="0" applyAlignment="0" applyProtection="0"/>
    <xf numFmtId="18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" borderId="8" applyNumberFormat="0" applyFont="0" applyAlignment="0" applyProtection="0"/>
    <xf numFmtId="9" fontId="8" fillId="0" borderId="0" applyFont="0" applyFill="0" applyBorder="0" applyAlignment="0" applyProtection="0"/>
    <xf numFmtId="0" fontId="34" fillId="24" borderId="9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2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6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40" fillId="24" borderId="2" applyNumberFormat="0" applyAlignment="0" applyProtection="0"/>
    <xf numFmtId="0" fontId="22" fillId="17" borderId="3" applyNumberFormat="0" applyAlignment="0" applyProtection="0"/>
    <xf numFmtId="16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0" fillId="5" borderId="2" applyNumberFormat="0" applyAlignment="0" applyProtection="0"/>
    <xf numFmtId="0" fontId="41" fillId="0" borderId="10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34" fillId="24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51" fillId="0" borderId="0"/>
    <xf numFmtId="39" fontId="16" fillId="0" borderId="0"/>
    <xf numFmtId="43" fontId="8" fillId="0" borderId="0" applyFont="0" applyFill="0" applyBorder="0" applyAlignment="0" applyProtection="0"/>
    <xf numFmtId="0" fontId="8" fillId="0" borderId="0"/>
    <xf numFmtId="0" fontId="39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196" fontId="18" fillId="2" borderId="0" applyNumberFormat="0" applyBorder="0" applyAlignment="0" applyProtection="0"/>
    <xf numFmtId="196" fontId="18" fillId="2" borderId="0" applyNumberFormat="0" applyBorder="0" applyAlignment="0" applyProtection="0"/>
    <xf numFmtId="196" fontId="18" fillId="3" borderId="0" applyNumberFormat="0" applyBorder="0" applyAlignment="0" applyProtection="0"/>
    <xf numFmtId="196" fontId="18" fillId="3" borderId="0" applyNumberFormat="0" applyBorder="0" applyAlignment="0" applyProtection="0"/>
    <xf numFmtId="196" fontId="18" fillId="4" borderId="0" applyNumberFormat="0" applyBorder="0" applyAlignment="0" applyProtection="0"/>
    <xf numFmtId="196" fontId="18" fillId="4" borderId="0" applyNumberFormat="0" applyBorder="0" applyAlignment="0" applyProtection="0"/>
    <xf numFmtId="196" fontId="18" fillId="5" borderId="0" applyNumberFormat="0" applyBorder="0" applyAlignment="0" applyProtection="0"/>
    <xf numFmtId="196" fontId="18" fillId="5" borderId="0" applyNumberFormat="0" applyBorder="0" applyAlignment="0" applyProtection="0"/>
    <xf numFmtId="196" fontId="18" fillId="6" borderId="0" applyNumberFormat="0" applyBorder="0" applyAlignment="0" applyProtection="0"/>
    <xf numFmtId="196" fontId="18" fillId="6" borderId="0" applyNumberFormat="0" applyBorder="0" applyAlignment="0" applyProtection="0"/>
    <xf numFmtId="196" fontId="18" fillId="4" borderId="0" applyNumberFormat="0" applyBorder="0" applyAlignment="0" applyProtection="0"/>
    <xf numFmtId="196" fontId="18" fillId="4" borderId="0" applyNumberFormat="0" applyBorder="0" applyAlignment="0" applyProtection="0"/>
    <xf numFmtId="196" fontId="18" fillId="6" borderId="0" applyNumberFormat="0" applyBorder="0" applyAlignment="0" applyProtection="0"/>
    <xf numFmtId="196" fontId="18" fillId="6" borderId="0" applyNumberFormat="0" applyBorder="0" applyAlignment="0" applyProtection="0"/>
    <xf numFmtId="196" fontId="18" fillId="3" borderId="0" applyNumberFormat="0" applyBorder="0" applyAlignment="0" applyProtection="0"/>
    <xf numFmtId="196" fontId="18" fillId="3" borderId="0" applyNumberFormat="0" applyBorder="0" applyAlignment="0" applyProtection="0"/>
    <xf numFmtId="196" fontId="18" fillId="7" borderId="0" applyNumberFormat="0" applyBorder="0" applyAlignment="0" applyProtection="0"/>
    <xf numFmtId="196" fontId="18" fillId="7" borderId="0" applyNumberFormat="0" applyBorder="0" applyAlignment="0" applyProtection="0"/>
    <xf numFmtId="196" fontId="18" fillId="8" borderId="0" applyNumberFormat="0" applyBorder="0" applyAlignment="0" applyProtection="0"/>
    <xf numFmtId="196" fontId="18" fillId="8" borderId="0" applyNumberFormat="0" applyBorder="0" applyAlignment="0" applyProtection="0"/>
    <xf numFmtId="196" fontId="18" fillId="6" borderId="0" applyNumberFormat="0" applyBorder="0" applyAlignment="0" applyProtection="0"/>
    <xf numFmtId="196" fontId="18" fillId="6" borderId="0" applyNumberFormat="0" applyBorder="0" applyAlignment="0" applyProtection="0"/>
    <xf numFmtId="196" fontId="18" fillId="4" borderId="0" applyNumberFormat="0" applyBorder="0" applyAlignment="0" applyProtection="0"/>
    <xf numFmtId="196" fontId="18" fillId="4" borderId="0" applyNumberFormat="0" applyBorder="0" applyAlignment="0" applyProtection="0"/>
    <xf numFmtId="196" fontId="19" fillId="6" borderId="0" applyNumberFormat="0" applyBorder="0" applyAlignment="0" applyProtection="0"/>
    <xf numFmtId="196" fontId="19" fillId="6" borderId="0" applyNumberFormat="0" applyBorder="0" applyAlignment="0" applyProtection="0"/>
    <xf numFmtId="196" fontId="19" fillId="9" borderId="0" applyNumberFormat="0" applyBorder="0" applyAlignment="0" applyProtection="0"/>
    <xf numFmtId="196" fontId="19" fillId="9" borderId="0" applyNumberFormat="0" applyBorder="0" applyAlignment="0" applyProtection="0"/>
    <xf numFmtId="196" fontId="19" fillId="10" borderId="0" applyNumberFormat="0" applyBorder="0" applyAlignment="0" applyProtection="0"/>
    <xf numFmtId="196" fontId="19" fillId="10" borderId="0" applyNumberFormat="0" applyBorder="0" applyAlignment="0" applyProtection="0"/>
    <xf numFmtId="196" fontId="19" fillId="8" borderId="0" applyNumberFormat="0" applyBorder="0" applyAlignment="0" applyProtection="0"/>
    <xf numFmtId="196" fontId="19" fillId="8" borderId="0" applyNumberFormat="0" applyBorder="0" applyAlignment="0" applyProtection="0"/>
    <xf numFmtId="196" fontId="19" fillId="6" borderId="0" applyNumberFormat="0" applyBorder="0" applyAlignment="0" applyProtection="0"/>
    <xf numFmtId="196" fontId="19" fillId="6" borderId="0" applyNumberFormat="0" applyBorder="0" applyAlignment="0" applyProtection="0"/>
    <xf numFmtId="196" fontId="19" fillId="3" borderId="0" applyNumberFormat="0" applyBorder="0" applyAlignment="0" applyProtection="0"/>
    <xf numFmtId="196" fontId="19" fillId="3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19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19" fillId="1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31" borderId="0" applyNumberFormat="0" applyBorder="0" applyAlignment="0" applyProtection="0"/>
    <xf numFmtId="0" fontId="19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31" borderId="0" applyNumberFormat="0" applyBorder="0" applyAlignment="0" applyProtection="0"/>
    <xf numFmtId="0" fontId="58" fillId="33" borderId="0" applyNumberFormat="0" applyBorder="0" applyAlignment="0" applyProtection="0"/>
    <xf numFmtId="0" fontId="19" fillId="22" borderId="0" applyNumberFormat="0" applyBorder="0" applyAlignment="0" applyProtection="0"/>
    <xf numFmtId="0" fontId="57" fillId="28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19" fillId="13" borderId="0" applyNumberFormat="0" applyBorder="0" applyAlignment="0" applyProtection="0"/>
    <xf numFmtId="0" fontId="57" fillId="28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19" fillId="9" borderId="0" applyNumberFormat="0" applyBorder="0" applyAlignment="0" applyProtection="0"/>
    <xf numFmtId="196" fontId="26" fillId="6" borderId="0" applyNumberFormat="0" applyBorder="0" applyAlignment="0" applyProtection="0"/>
    <xf numFmtId="196" fontId="26" fillId="6" borderId="0" applyNumberFormat="0" applyBorder="0" applyAlignment="0" applyProtection="0"/>
    <xf numFmtId="196" fontId="21" fillId="16" borderId="15" applyNumberFormat="0" applyAlignment="0" applyProtection="0"/>
    <xf numFmtId="196" fontId="21" fillId="16" borderId="15" applyNumberFormat="0" applyAlignment="0" applyProtection="0"/>
    <xf numFmtId="196" fontId="22" fillId="17" borderId="16" applyNumberFormat="0" applyAlignment="0" applyProtection="0"/>
    <xf numFmtId="196" fontId="22" fillId="17" borderId="16" applyNumberFormat="0" applyAlignment="0" applyProtection="0"/>
    <xf numFmtId="196" fontId="31" fillId="0" borderId="17" applyNumberFormat="0" applyFill="0" applyAlignment="0" applyProtection="0"/>
    <xf numFmtId="196" fontId="31" fillId="0" borderId="17" applyNumberFormat="0" applyFill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8" fillId="0" borderId="0" applyFont="0" applyFill="0" applyAlignment="0" applyProtection="0"/>
    <xf numFmtId="19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Alignment="0" applyProtection="0"/>
    <xf numFmtId="44" fontId="8" fillId="0" borderId="0" applyFont="0" applyFill="0" applyAlignment="0" applyProtection="0"/>
    <xf numFmtId="194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5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196" fontId="29" fillId="0" borderId="0" applyNumberFormat="0" applyFill="0" applyBorder="0" applyAlignment="0" applyProtection="0"/>
    <xf numFmtId="196" fontId="29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8" fillId="39" borderId="0" applyNumberFormat="0" applyBorder="0" applyAlignment="0" applyProtection="0"/>
    <xf numFmtId="0" fontId="4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29" borderId="0" applyNumberFormat="0" applyBorder="0" applyAlignment="0" applyProtection="0"/>
    <xf numFmtId="196" fontId="19" fillId="11" borderId="0" applyNumberFormat="0" applyBorder="0" applyAlignment="0" applyProtection="0"/>
    <xf numFmtId="196" fontId="19" fillId="11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196" fontId="19" fillId="9" borderId="0" applyNumberFormat="0" applyBorder="0" applyAlignment="0" applyProtection="0"/>
    <xf numFmtId="196" fontId="19" fillId="9" borderId="0" applyNumberFormat="0" applyBorder="0" applyAlignment="0" applyProtection="0"/>
    <xf numFmtId="0" fontId="18" fillId="34" borderId="0" applyNumberFormat="0" applyBorder="0" applyAlignment="0" applyProtection="0"/>
    <xf numFmtId="0" fontId="18" fillId="41" borderId="0" applyNumberFormat="0" applyBorder="0" applyAlignment="0" applyProtection="0"/>
    <xf numFmtId="0" fontId="19" fillId="31" borderId="0" applyNumberFormat="0" applyBorder="0" applyAlignment="0" applyProtection="0"/>
    <xf numFmtId="196" fontId="19" fillId="10" borderId="0" applyNumberFormat="0" applyBorder="0" applyAlignment="0" applyProtection="0"/>
    <xf numFmtId="196" fontId="19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196" fontId="19" fillId="12" borderId="0" applyNumberFormat="0" applyBorder="0" applyAlignment="0" applyProtection="0"/>
    <xf numFmtId="196" fontId="19" fillId="12" borderId="0" applyNumberFormat="0" applyBorder="0" applyAlignment="0" applyProtection="0"/>
    <xf numFmtId="0" fontId="18" fillId="30" borderId="0" applyNumberFormat="0" applyBorder="0" applyAlignment="0" applyProtection="0"/>
    <xf numFmtId="0" fontId="18" fillId="40" borderId="0" applyNumberFormat="0" applyBorder="0" applyAlignment="0" applyProtection="0"/>
    <xf numFmtId="0" fontId="19" fillId="29" borderId="0" applyNumberFormat="0" applyBorder="0" applyAlignment="0" applyProtection="0"/>
    <xf numFmtId="196" fontId="19" fillId="13" borderId="0" applyNumberFormat="0" applyBorder="0" applyAlignment="0" applyProtection="0"/>
    <xf numFmtId="196" fontId="19" fillId="13" borderId="0" applyNumberFormat="0" applyBorder="0" applyAlignment="0" applyProtection="0"/>
    <xf numFmtId="0" fontId="18" fillId="34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196" fontId="19" fillId="14" borderId="0" applyNumberFormat="0" applyBorder="0" applyAlignment="0" applyProtection="0"/>
    <xf numFmtId="196" fontId="19" fillId="14" borderId="0" applyNumberFormat="0" applyBorder="0" applyAlignment="0" applyProtection="0"/>
    <xf numFmtId="196" fontId="30" fillId="7" borderId="15" applyNumberFormat="0" applyAlignment="0" applyProtection="0"/>
    <xf numFmtId="196" fontId="30" fillId="7" borderId="15" applyNumberFormat="0" applyAlignment="0" applyProtection="0"/>
    <xf numFmtId="165" fontId="8" fillId="0" borderId="0" applyFont="0" applyFill="0" applyBorder="0" applyAlignment="0" applyProtection="0"/>
    <xf numFmtId="200" fontId="60" fillId="0" borderId="0"/>
    <xf numFmtId="201" fontId="60" fillId="0" borderId="0"/>
    <xf numFmtId="0" fontId="61" fillId="0" borderId="0" applyNumberFormat="0" applyFill="0" applyBorder="0" applyAlignment="0" applyProtection="0">
      <alignment vertical="top"/>
      <protection locked="0"/>
    </xf>
    <xf numFmtId="196" fontId="62" fillId="0" borderId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6" fontId="20" fillId="15" borderId="0" applyNumberFormat="0" applyBorder="0" applyAlignment="0" applyProtection="0"/>
    <xf numFmtId="196" fontId="20" fillId="15" borderId="0" applyNumberFormat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203" fontId="43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04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207" fontId="8" fillId="0" borderId="0" applyFont="0" applyFill="0" applyBorder="0" applyAlignment="0" applyProtection="0"/>
    <xf numFmtId="196" fontId="64" fillId="7" borderId="0" applyNumberFormat="0" applyBorder="0" applyAlignment="0" applyProtection="0"/>
    <xf numFmtId="196" fontId="64" fillId="7" borderId="0" applyNumberFormat="0" applyBorder="0" applyAlignment="0" applyProtection="0"/>
    <xf numFmtId="196" fontId="18" fillId="0" borderId="0"/>
    <xf numFmtId="196" fontId="18" fillId="0" borderId="0"/>
    <xf numFmtId="196" fontId="18" fillId="0" borderId="0"/>
    <xf numFmtId="0" fontId="43" fillId="0" borderId="0"/>
    <xf numFmtId="196" fontId="18" fillId="0" borderId="0"/>
    <xf numFmtId="0" fontId="6" fillId="0" borderId="0"/>
    <xf numFmtId="0" fontId="8" fillId="0" borderId="0"/>
    <xf numFmtId="0" fontId="8" fillId="0" borderId="0"/>
    <xf numFmtId="196" fontId="6" fillId="0" borderId="0"/>
    <xf numFmtId="196" fontId="8" fillId="0" borderId="0"/>
    <xf numFmtId="0" fontId="8" fillId="0" borderId="0"/>
    <xf numFmtId="0" fontId="8" fillId="0" borderId="0"/>
    <xf numFmtId="0" fontId="43" fillId="0" borderId="0"/>
    <xf numFmtId="0" fontId="6" fillId="0" borderId="0"/>
    <xf numFmtId="0" fontId="6" fillId="0" borderId="0"/>
    <xf numFmtId="175" fontId="15" fillId="0" borderId="0"/>
    <xf numFmtId="0" fontId="39" fillId="0" borderId="0"/>
    <xf numFmtId="0" fontId="8" fillId="0" borderId="0"/>
    <xf numFmtId="0" fontId="6" fillId="0" borderId="0"/>
    <xf numFmtId="0" fontId="6" fillId="0" borderId="0"/>
    <xf numFmtId="0" fontId="8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0" fontId="8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0" fontId="8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202" fontId="15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0" borderId="0"/>
    <xf numFmtId="196" fontId="43" fillId="4" borderId="18" applyNumberFormat="0" applyFont="0" applyAlignment="0" applyProtection="0"/>
    <xf numFmtId="196" fontId="43" fillId="4" borderId="18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96" fontId="34" fillId="16" borderId="19" applyNumberFormat="0" applyAlignment="0" applyProtection="0"/>
    <xf numFmtId="196" fontId="34" fillId="16" borderId="19" applyNumberFormat="0" applyAlignment="0" applyProtection="0"/>
    <xf numFmtId="0" fontId="35" fillId="0" borderId="0" applyNumberFormat="0" applyFill="0" applyBorder="0" applyAlignment="0" applyProtection="0"/>
    <xf numFmtId="196" fontId="31" fillId="0" borderId="0" applyNumberFormat="0" applyFill="0" applyBorder="0" applyAlignment="0" applyProtection="0"/>
    <xf numFmtId="196" fontId="31" fillId="0" borderId="0" applyNumberFormat="0" applyFill="0" applyBorder="0" applyAlignment="0" applyProtection="0"/>
    <xf numFmtId="196" fontId="23" fillId="0" borderId="0" applyNumberFormat="0" applyFill="0" applyBorder="0" applyAlignment="0" applyProtection="0"/>
    <xf numFmtId="196" fontId="23" fillId="0" borderId="0" applyNumberFormat="0" applyFill="0" applyBorder="0" applyAlignment="0" applyProtection="0"/>
    <xf numFmtId="196" fontId="27" fillId="0" borderId="4" applyNumberFormat="0" applyFill="0" applyAlignment="0" applyProtection="0"/>
    <xf numFmtId="196" fontId="27" fillId="0" borderId="4" applyNumberFormat="0" applyFill="0" applyAlignment="0" applyProtection="0"/>
    <xf numFmtId="196" fontId="28" fillId="0" borderId="5" applyNumberFormat="0" applyFill="0" applyAlignment="0" applyProtection="0"/>
    <xf numFmtId="196" fontId="28" fillId="0" borderId="5" applyNumberFormat="0" applyFill="0" applyAlignment="0" applyProtection="0"/>
    <xf numFmtId="196" fontId="29" fillId="0" borderId="6" applyNumberFormat="0" applyFill="0" applyAlignment="0" applyProtection="0"/>
    <xf numFmtId="196" fontId="29" fillId="0" borderId="6" applyNumberFormat="0" applyFill="0" applyAlignment="0" applyProtection="0"/>
    <xf numFmtId="196" fontId="35" fillId="0" borderId="0" applyNumberFormat="0" applyFill="0" applyBorder="0" applyAlignment="0" applyProtection="0"/>
    <xf numFmtId="19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6" fontId="48" fillId="0" borderId="20" applyNumberFormat="0" applyFill="0" applyAlignment="0" applyProtection="0"/>
    <xf numFmtId="196" fontId="48" fillId="0" borderId="20" applyNumberFormat="0" applyFill="0" applyAlignment="0" applyProtection="0"/>
    <xf numFmtId="207" fontId="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65" fillId="42" borderId="21" applyNumberFormat="0" applyAlignment="0" applyProtection="0"/>
    <xf numFmtId="0" fontId="65" fillId="42" borderId="21" applyNumberFormat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21" fillId="16" borderId="21" applyNumberFormat="0" applyAlignment="0" applyProtection="0"/>
    <xf numFmtId="0" fontId="21" fillId="16" borderId="21" applyNumberFormat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40" fillId="24" borderId="21" applyNumberFormat="0" applyAlignment="0" applyProtection="0"/>
    <xf numFmtId="0" fontId="21" fillId="16" borderId="21" applyNumberFormat="0" applyAlignment="0" applyProtection="0"/>
    <xf numFmtId="0" fontId="21" fillId="16" borderId="21" applyNumberFormat="0" applyAlignment="0" applyProtection="0"/>
    <xf numFmtId="0" fontId="41" fillId="0" borderId="22" applyNumberFormat="0" applyFill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8" fillId="4" borderId="23" applyNumberFormat="0" applyFont="0" applyAlignment="0" applyProtection="0"/>
    <xf numFmtId="0" fontId="18" fillId="4" borderId="23" applyNumberFormat="0" applyFont="0" applyAlignment="0" applyProtection="0"/>
    <xf numFmtId="0" fontId="18" fillId="4" borderId="23" applyNumberFormat="0" applyFont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8" fontId="18" fillId="0" borderId="0" applyFont="0" applyFill="0" applyBorder="0" applyAlignment="0" applyProtection="0"/>
    <xf numFmtId="206" fontId="8" fillId="0" borderId="0" applyFont="0" applyFill="0" applyBorder="0" applyAlignment="0" applyProtection="0"/>
    <xf numFmtId="209" fontId="4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30" fillId="5" borderId="21" applyNumberFormat="0" applyAlignment="0" applyProtection="0"/>
    <xf numFmtId="0" fontId="30" fillId="5" borderId="21" applyNumberFormat="0" applyAlignment="0" applyProtection="0"/>
    <xf numFmtId="0" fontId="30" fillId="5" borderId="21" applyNumberFormat="0" applyAlignment="0" applyProtection="0"/>
    <xf numFmtId="0" fontId="30" fillId="5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5" borderId="21" applyNumberFormat="0" applyAlignment="0" applyProtection="0"/>
    <xf numFmtId="0" fontId="30" fillId="5" borderId="21" applyNumberFormat="0" applyAlignment="0" applyProtection="0"/>
    <xf numFmtId="0" fontId="30" fillId="5" borderId="21" applyNumberFormat="0" applyAlignment="0" applyProtection="0"/>
    <xf numFmtId="17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2" fillId="0" borderId="13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35" borderId="21" applyNumberFormat="0" applyAlignment="0" applyProtection="0"/>
    <xf numFmtId="0" fontId="67" fillId="35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20" fillId="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4" fillId="7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39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185" fontId="32" fillId="0" borderId="0"/>
    <xf numFmtId="0" fontId="8" fillId="4" borderId="23" applyNumberFormat="0" applyFont="0" applyAlignment="0" applyProtection="0"/>
    <xf numFmtId="0" fontId="8" fillId="4" borderId="23" applyNumberFormat="0" applyFont="0" applyAlignment="0" applyProtection="0"/>
    <xf numFmtId="0" fontId="8" fillId="4" borderId="23" applyNumberFormat="0" applyFont="0" applyAlignment="0" applyProtection="0"/>
    <xf numFmtId="0" fontId="8" fillId="4" borderId="23" applyNumberFormat="0" applyFont="0" applyAlignment="0" applyProtection="0"/>
    <xf numFmtId="0" fontId="16" fillId="4" borderId="23" applyNumberFormat="0" applyFont="0" applyAlignment="0" applyProtection="0"/>
    <xf numFmtId="0" fontId="16" fillId="4" borderId="23" applyNumberFormat="0" applyFont="0" applyAlignment="0" applyProtection="0"/>
    <xf numFmtId="0" fontId="8" fillId="34" borderId="23" applyNumberFormat="0" applyFont="0" applyAlignment="0" applyProtection="0"/>
    <xf numFmtId="0" fontId="8" fillId="34" borderId="23" applyNumberFormat="0" applyFont="0" applyAlignment="0" applyProtection="0"/>
    <xf numFmtId="0" fontId="8" fillId="4" borderId="23" applyNumberFormat="0" applyFont="0" applyAlignment="0" applyProtection="0"/>
    <xf numFmtId="0" fontId="34" fillId="42" borderId="24" applyNumberFormat="0" applyAlignment="0" applyProtection="0"/>
    <xf numFmtId="0" fontId="34" fillId="42" borderId="24" applyNumberFormat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34" fillId="16" borderId="24" applyNumberFormat="0" applyAlignment="0" applyProtection="0"/>
    <xf numFmtId="0" fontId="34" fillId="16" borderId="2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34" fillId="16" borderId="24" applyNumberFormat="0" applyAlignment="0" applyProtection="0"/>
    <xf numFmtId="0" fontId="34" fillId="16" borderId="24" applyNumberFormat="0" applyAlignment="0" applyProtection="0"/>
    <xf numFmtId="0" fontId="26" fillId="19" borderId="0" applyNumberFormat="0" applyBorder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34" fillId="24" borderId="24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22" fillId="17" borderId="16" applyNumberFormat="0" applyAlignment="0" applyProtection="0"/>
    <xf numFmtId="0" fontId="8" fillId="0" borderId="0" applyFont="0" applyFill="0" applyBorder="0" applyAlignment="0" applyProtection="0"/>
    <xf numFmtId="39" fontId="1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8" fillId="0" borderId="0"/>
    <xf numFmtId="0" fontId="69" fillId="0" borderId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" fillId="0" borderId="0"/>
    <xf numFmtId="0" fontId="2" fillId="0" borderId="0"/>
    <xf numFmtId="0" fontId="63" fillId="0" borderId="0" applyNumberFormat="0" applyFill="0" applyBorder="0" applyAlignment="0" applyProtection="0">
      <alignment vertical="top"/>
      <protection locked="0"/>
    </xf>
    <xf numFmtId="195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51" fillId="0" borderId="0"/>
    <xf numFmtId="0" fontId="8" fillId="0" borderId="0"/>
  </cellStyleXfs>
  <cellXfs count="431">
    <xf numFmtId="0" fontId="0" fillId="0" borderId="0" xfId="0"/>
    <xf numFmtId="0" fontId="8" fillId="0" borderId="0" xfId="7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8" fillId="0" borderId="0" xfId="7" applyFont="1" applyFill="1" applyBorder="1" applyAlignment="1">
      <alignment vertical="top" wrapText="1"/>
    </xf>
    <xf numFmtId="0" fontId="38" fillId="27" borderId="33" xfId="0" applyFont="1" applyFill="1" applyBorder="1" applyAlignment="1">
      <alignment horizontal="right" vertical="top"/>
    </xf>
    <xf numFmtId="174" fontId="38" fillId="27" borderId="33" xfId="0" applyNumberFormat="1" applyFont="1" applyFill="1" applyBorder="1" applyAlignment="1">
      <alignment vertical="top"/>
    </xf>
    <xf numFmtId="174" fontId="38" fillId="27" borderId="33" xfId="0" applyNumberFormat="1" applyFont="1" applyFill="1" applyBorder="1" applyAlignment="1">
      <alignment horizontal="center" vertical="top"/>
    </xf>
    <xf numFmtId="174" fontId="9" fillId="27" borderId="33" xfId="0" applyNumberFormat="1" applyFont="1" applyFill="1" applyBorder="1" applyAlignment="1">
      <alignment vertical="top"/>
    </xf>
    <xf numFmtId="0" fontId="9" fillId="27" borderId="34" xfId="0" applyFont="1" applyFill="1" applyBorder="1" applyAlignment="1">
      <alignment vertical="top"/>
    </xf>
    <xf numFmtId="4" fontId="9" fillId="27" borderId="34" xfId="0" applyNumberFormat="1" applyFont="1" applyFill="1" applyBorder="1" applyAlignment="1">
      <alignment vertical="top"/>
    </xf>
    <xf numFmtId="1" fontId="8" fillId="27" borderId="34" xfId="0" applyNumberFormat="1" applyFont="1" applyFill="1" applyBorder="1" applyAlignment="1">
      <alignment vertical="top"/>
    </xf>
    <xf numFmtId="174" fontId="14" fillId="27" borderId="34" xfId="0" applyNumberFormat="1" applyFont="1" applyFill="1" applyBorder="1" applyAlignment="1">
      <alignment vertical="top"/>
    </xf>
    <xf numFmtId="174" fontId="14" fillId="27" borderId="34" xfId="0" applyNumberFormat="1" applyFont="1" applyFill="1" applyBorder="1" applyAlignment="1">
      <alignment horizontal="center" vertical="top"/>
    </xf>
    <xf numFmtId="174" fontId="13" fillId="27" borderId="34" xfId="0" applyNumberFormat="1" applyFont="1" applyFill="1" applyBorder="1" applyAlignment="1">
      <alignment vertical="top"/>
    </xf>
    <xf numFmtId="174" fontId="9" fillId="27" borderId="34" xfId="0" applyNumberFormat="1" applyFont="1" applyFill="1" applyBorder="1" applyAlignment="1">
      <alignment vertical="top"/>
    </xf>
    <xf numFmtId="0" fontId="38" fillId="27" borderId="34" xfId="0" applyFont="1" applyFill="1" applyBorder="1" applyAlignment="1">
      <alignment horizontal="right" vertical="top" wrapText="1"/>
    </xf>
    <xf numFmtId="4" fontId="8" fillId="27" borderId="33" xfId="0" applyNumberFormat="1" applyFont="1" applyFill="1" applyBorder="1" applyAlignment="1">
      <alignment vertical="top"/>
    </xf>
    <xf numFmtId="0" fontId="8" fillId="27" borderId="33" xfId="0" applyFont="1" applyFill="1" applyBorder="1" applyAlignment="1">
      <alignment horizontal="center" vertical="top"/>
    </xf>
    <xf numFmtId="4" fontId="9" fillId="27" borderId="33" xfId="0" applyNumberFormat="1" applyFont="1" applyFill="1" applyBorder="1" applyAlignment="1">
      <alignment vertical="top"/>
    </xf>
    <xf numFmtId="0" fontId="10" fillId="27" borderId="34" xfId="0" applyFont="1" applyFill="1" applyBorder="1" applyAlignment="1">
      <alignment vertical="top" wrapText="1"/>
    </xf>
    <xf numFmtId="4" fontId="8" fillId="27" borderId="34" xfId="0" applyNumberFormat="1" applyFont="1" applyFill="1" applyBorder="1" applyAlignment="1">
      <alignment vertical="top"/>
    </xf>
    <xf numFmtId="0" fontId="8" fillId="27" borderId="34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0" xfId="632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2" fontId="1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quotePrefix="1" applyFont="1" applyFill="1" applyBorder="1" applyAlignment="1">
      <alignment vertical="top"/>
    </xf>
    <xf numFmtId="4" fontId="8" fillId="0" borderId="0" xfId="8" applyNumberFormat="1" applyFont="1" applyFill="1" applyBorder="1" applyAlignment="1">
      <alignment horizontal="right" vertical="top"/>
    </xf>
    <xf numFmtId="4" fontId="8" fillId="0" borderId="0" xfId="8" applyNumberFormat="1" applyFont="1" applyFill="1" applyBorder="1" applyAlignment="1">
      <alignment vertical="top"/>
    </xf>
    <xf numFmtId="4" fontId="8" fillId="0" borderId="0" xfId="91" applyNumberFormat="1" applyFont="1" applyFill="1" applyBorder="1" applyAlignment="1">
      <alignment vertical="top"/>
    </xf>
    <xf numFmtId="182" fontId="8" fillId="0" borderId="0" xfId="715" applyFont="1" applyFill="1" applyBorder="1" applyAlignment="1">
      <alignment vertical="top"/>
    </xf>
    <xf numFmtId="4" fontId="8" fillId="0" borderId="0" xfId="715" applyNumberFormat="1" applyFont="1" applyFill="1" applyBorder="1" applyAlignment="1">
      <alignment horizontal="center" vertical="top"/>
    </xf>
    <xf numFmtId="182" fontId="8" fillId="0" borderId="0" xfId="715" applyFont="1" applyFill="1" applyBorder="1" applyAlignment="1">
      <alignment horizontal="left" vertical="top"/>
    </xf>
    <xf numFmtId="182" fontId="8" fillId="0" borderId="0" xfId="715" applyFont="1" applyFill="1" applyBorder="1" applyAlignment="1">
      <alignment horizontal="center" vertical="top"/>
    </xf>
    <xf numFmtId="0" fontId="8" fillId="0" borderId="0" xfId="208" applyFont="1" applyFill="1" applyBorder="1" applyAlignment="1">
      <alignment vertical="top"/>
    </xf>
    <xf numFmtId="0" fontId="8" fillId="0" borderId="0" xfId="208" applyFont="1" applyFill="1" applyAlignment="1">
      <alignment vertical="top"/>
    </xf>
    <xf numFmtId="4" fontId="12" fillId="0" borderId="0" xfId="2" applyNumberFormat="1" applyFont="1" applyFill="1" applyBorder="1" applyAlignment="1">
      <alignment horizontal="center" vertical="top" wrapText="1"/>
    </xf>
    <xf numFmtId="171" fontId="8" fillId="0" borderId="0" xfId="2" applyNumberFormat="1" applyFont="1" applyFill="1" applyBorder="1" applyAlignment="1">
      <alignment horizontal="center" vertical="top"/>
    </xf>
    <xf numFmtId="0" fontId="8" fillId="0" borderId="0" xfId="3" applyFont="1" applyFill="1" applyBorder="1" applyAlignment="1">
      <alignment horizontal="center" vertical="top"/>
    </xf>
    <xf numFmtId="0" fontId="8" fillId="0" borderId="0" xfId="3" applyFont="1" applyFill="1" applyAlignment="1">
      <alignment horizontal="center" vertical="top"/>
    </xf>
    <xf numFmtId="172" fontId="13" fillId="0" borderId="32" xfId="3" applyNumberFormat="1" applyFont="1" applyFill="1" applyBorder="1" applyAlignment="1">
      <alignment horizontal="right" vertical="top" wrapText="1"/>
    </xf>
    <xf numFmtId="0" fontId="8" fillId="0" borderId="30" xfId="3" applyFont="1" applyFill="1" applyBorder="1" applyAlignment="1">
      <alignment vertical="top" wrapText="1"/>
    </xf>
    <xf numFmtId="4" fontId="13" fillId="0" borderId="30" xfId="1" applyNumberFormat="1" applyFont="1" applyFill="1" applyBorder="1" applyAlignment="1">
      <alignment vertical="top" wrapText="1"/>
    </xf>
    <xf numFmtId="4" fontId="13" fillId="0" borderId="30" xfId="1" applyNumberFormat="1" applyFont="1" applyFill="1" applyBorder="1" applyAlignment="1">
      <alignment horizontal="center" vertical="top" wrapText="1"/>
    </xf>
    <xf numFmtId="4" fontId="13" fillId="0" borderId="30" xfId="2" applyNumberFormat="1" applyFont="1" applyFill="1" applyBorder="1" applyAlignment="1">
      <alignment horizontal="right" vertical="top" wrapText="1"/>
    </xf>
    <xf numFmtId="4" fontId="38" fillId="0" borderId="0" xfId="8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34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vertical="top" wrapText="1"/>
    </xf>
    <xf numFmtId="4" fontId="8" fillId="0" borderId="34" xfId="8" applyNumberFormat="1" applyFont="1" applyFill="1" applyBorder="1" applyAlignment="1">
      <alignment vertical="top"/>
    </xf>
    <xf numFmtId="4" fontId="8" fillId="0" borderId="34" xfId="8" applyNumberFormat="1" applyFont="1" applyFill="1" applyBorder="1" applyAlignment="1">
      <alignment horizontal="right" vertical="top"/>
    </xf>
    <xf numFmtId="4" fontId="9" fillId="0" borderId="34" xfId="8" applyNumberFormat="1" applyFont="1" applyFill="1" applyBorder="1" applyAlignment="1">
      <alignment vertical="top"/>
    </xf>
    <xf numFmtId="43" fontId="38" fillId="0" borderId="0" xfId="0" applyNumberFormat="1" applyFont="1" applyFill="1" applyBorder="1" applyAlignment="1">
      <alignment vertical="top"/>
    </xf>
    <xf numFmtId="43" fontId="8" fillId="0" borderId="0" xfId="0" applyNumberFormat="1" applyFont="1" applyFill="1" applyBorder="1" applyAlignment="1">
      <alignment vertical="top"/>
    </xf>
    <xf numFmtId="0" fontId="9" fillId="0" borderId="34" xfId="0" applyFont="1" applyFill="1" applyBorder="1" applyAlignment="1">
      <alignment horizontal="right" vertical="top" wrapText="1"/>
    </xf>
    <xf numFmtId="0" fontId="9" fillId="0" borderId="34" xfId="0" applyFont="1" applyFill="1" applyBorder="1" applyAlignment="1">
      <alignment horizontal="right" vertical="top"/>
    </xf>
    <xf numFmtId="4" fontId="8" fillId="0" borderId="34" xfId="0" applyNumberFormat="1" applyFont="1" applyFill="1" applyBorder="1" applyAlignment="1">
      <alignment horizontal="center" vertical="top"/>
    </xf>
    <xf numFmtId="4" fontId="38" fillId="0" borderId="0" xfId="0" applyNumberFormat="1" applyFont="1" applyFill="1" applyBorder="1" applyAlignment="1">
      <alignment vertical="top"/>
    </xf>
    <xf numFmtId="4" fontId="10" fillId="0" borderId="34" xfId="8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37" fontId="9" fillId="0" borderId="34" xfId="0" applyNumberFormat="1" applyFont="1" applyFill="1" applyBorder="1" applyAlignment="1" applyProtection="1">
      <alignment horizontal="right" vertical="top"/>
    </xf>
    <xf numFmtId="4" fontId="38" fillId="0" borderId="34" xfId="8" applyNumberFormat="1" applyFont="1" applyFill="1" applyBorder="1" applyAlignment="1">
      <alignment vertical="top"/>
    </xf>
    <xf numFmtId="173" fontId="8" fillId="0" borderId="34" xfId="706" applyNumberFormat="1" applyFont="1" applyFill="1" applyBorder="1" applyAlignment="1" applyProtection="1">
      <alignment horizontal="right" vertical="top"/>
    </xf>
    <xf numFmtId="0" fontId="8" fillId="0" borderId="34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173" fontId="8" fillId="0" borderId="34" xfId="0" applyNumberFormat="1" applyFont="1" applyFill="1" applyBorder="1" applyAlignment="1">
      <alignment horizontal="right" vertical="top" wrapText="1"/>
    </xf>
    <xf numFmtId="173" fontId="8" fillId="0" borderId="34" xfId="706" applyNumberFormat="1" applyFont="1" applyFill="1" applyBorder="1" applyAlignment="1" applyProtection="1">
      <alignment horizontal="right" vertical="top" wrapText="1"/>
    </xf>
    <xf numFmtId="4" fontId="8" fillId="0" borderId="34" xfId="8" applyNumberFormat="1" applyFont="1" applyFill="1" applyBorder="1" applyAlignment="1">
      <alignment vertical="top" wrapText="1"/>
    </xf>
    <xf numFmtId="173" fontId="8" fillId="0" borderId="34" xfId="0" applyNumberFormat="1" applyFont="1" applyFill="1" applyBorder="1" applyAlignment="1" applyProtection="1">
      <alignment horizontal="right" vertical="top" wrapText="1"/>
    </xf>
    <xf numFmtId="192" fontId="8" fillId="0" borderId="34" xfId="0" applyNumberFormat="1" applyFont="1" applyFill="1" applyBorder="1" applyAlignment="1">
      <alignment vertical="top" wrapText="1"/>
    </xf>
    <xf numFmtId="174" fontId="8" fillId="0" borderId="34" xfId="2" applyNumberFormat="1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 horizontal="right" vertical="top"/>
    </xf>
    <xf numFmtId="0" fontId="9" fillId="0" borderId="3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top"/>
    </xf>
    <xf numFmtId="4" fontId="8" fillId="0" borderId="34" xfId="0" applyNumberFormat="1" applyFont="1" applyFill="1" applyBorder="1" applyAlignment="1">
      <alignment vertical="top"/>
    </xf>
    <xf numFmtId="171" fontId="38" fillId="0" borderId="0" xfId="2" applyNumberFormat="1" applyFont="1" applyFill="1" applyBorder="1" applyAlignment="1">
      <alignment vertical="top" wrapText="1"/>
    </xf>
    <xf numFmtId="0" fontId="38" fillId="0" borderId="0" xfId="4" applyFont="1" applyFill="1" applyBorder="1" applyAlignment="1">
      <alignment vertical="top"/>
    </xf>
    <xf numFmtId="0" fontId="38" fillId="0" borderId="0" xfId="4" applyFont="1" applyFill="1" applyAlignment="1">
      <alignment vertical="top"/>
    </xf>
    <xf numFmtId="0" fontId="38" fillId="0" borderId="0" xfId="3" applyFont="1" applyFill="1" applyAlignment="1">
      <alignment vertical="top" wrapText="1"/>
    </xf>
    <xf numFmtId="4" fontId="38" fillId="0" borderId="34" xfId="0" applyNumberFormat="1" applyFont="1" applyFill="1" applyBorder="1" applyAlignment="1">
      <alignment horizontal="center" vertical="top"/>
    </xf>
    <xf numFmtId="0" fontId="8" fillId="0" borderId="0" xfId="4" applyFont="1" applyFill="1" applyAlignment="1">
      <alignment vertical="top"/>
    </xf>
    <xf numFmtId="4" fontId="8" fillId="0" borderId="0" xfId="8" applyNumberFormat="1" applyFont="1" applyFill="1" applyBorder="1" applyAlignment="1">
      <alignment horizontal="right" vertical="top" wrapText="1"/>
    </xf>
    <xf numFmtId="4" fontId="38" fillId="0" borderId="0" xfId="8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4" applyFont="1" applyFill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Alignment="1">
      <alignment vertical="top"/>
    </xf>
    <xf numFmtId="4" fontId="38" fillId="0" borderId="0" xfId="0" applyNumberFormat="1" applyFont="1" applyFill="1" applyBorder="1" applyAlignment="1" applyProtection="1">
      <alignment horizontal="right" vertical="top"/>
      <protection locked="0"/>
    </xf>
    <xf numFmtId="2" fontId="8" fillId="0" borderId="34" xfId="0" applyNumberFormat="1" applyFont="1" applyFill="1" applyBorder="1" applyAlignment="1">
      <alignment horizontal="right" vertical="top"/>
    </xf>
    <xf numFmtId="0" fontId="38" fillId="0" borderId="34" xfId="0" applyFont="1" applyFill="1" applyBorder="1" applyAlignment="1">
      <alignment vertical="center" wrapText="1"/>
    </xf>
    <xf numFmtId="174" fontId="38" fillId="0" borderId="0" xfId="8" applyNumberFormat="1" applyFont="1" applyFill="1" applyBorder="1" applyAlignment="1">
      <alignment vertical="top"/>
    </xf>
    <xf numFmtId="0" fontId="8" fillId="0" borderId="0" xfId="4" applyFont="1" applyFill="1" applyBorder="1" applyAlignment="1">
      <alignment vertical="top"/>
    </xf>
    <xf numFmtId="4" fontId="8" fillId="0" borderId="0" xfId="156" applyNumberFormat="1" applyFont="1" applyFill="1" applyBorder="1" applyAlignment="1">
      <alignment vertical="top" wrapText="1"/>
    </xf>
    <xf numFmtId="172" fontId="38" fillId="0" borderId="0" xfId="0" applyNumberFormat="1" applyFont="1" applyFill="1" applyBorder="1" applyAlignment="1">
      <alignment horizontal="center" vertical="top" wrapText="1"/>
    </xf>
    <xf numFmtId="0" fontId="8" fillId="0" borderId="0" xfId="4" applyFont="1" applyFill="1" applyBorder="1" applyAlignment="1">
      <alignment vertical="top" wrapText="1"/>
    </xf>
    <xf numFmtId="4" fontId="8" fillId="0" borderId="34" xfId="0" applyNumberFormat="1" applyFont="1" applyFill="1" applyBorder="1" applyAlignment="1">
      <alignment horizontal="center" vertical="top" wrapText="1"/>
    </xf>
    <xf numFmtId="172" fontId="38" fillId="0" borderId="0" xfId="0" applyNumberFormat="1" applyFont="1" applyFill="1" applyBorder="1" applyAlignment="1">
      <alignment horizontal="center" vertical="top"/>
    </xf>
    <xf numFmtId="43" fontId="8" fillId="0" borderId="0" xfId="4" applyNumberFormat="1" applyFont="1" applyFill="1" applyBorder="1" applyAlignment="1">
      <alignment vertical="top"/>
    </xf>
    <xf numFmtId="0" fontId="9" fillId="0" borderId="3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vertical="top"/>
    </xf>
    <xf numFmtId="172" fontId="14" fillId="0" borderId="0" xfId="0" applyNumberFormat="1" applyFont="1" applyFill="1" applyBorder="1" applyAlignment="1">
      <alignment horizontal="center" vertical="top"/>
    </xf>
    <xf numFmtId="4" fontId="9" fillId="0" borderId="0" xfId="8" applyNumberFormat="1" applyFont="1" applyFill="1" applyBorder="1" applyAlignment="1">
      <alignment vertical="top"/>
    </xf>
    <xf numFmtId="39" fontId="37" fillId="0" borderId="0" xfId="92" applyFont="1" applyFill="1" applyBorder="1" applyAlignment="1">
      <alignment vertical="top"/>
    </xf>
    <xf numFmtId="174" fontId="0" fillId="0" borderId="0" xfId="236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74" fontId="8" fillId="0" borderId="34" xfId="0" applyNumberFormat="1" applyFont="1" applyFill="1" applyBorder="1" applyAlignment="1">
      <alignment horizontal="right" vertical="top"/>
    </xf>
    <xf numFmtId="174" fontId="8" fillId="0" borderId="34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ill="1" applyBorder="1" applyAlignment="1">
      <alignment vertical="top"/>
    </xf>
    <xf numFmtId="4" fontId="38" fillId="0" borderId="0" xfId="0" applyNumberFormat="1" applyFont="1" applyFill="1" applyBorder="1" applyAlignment="1">
      <alignment vertical="top" wrapText="1"/>
    </xf>
    <xf numFmtId="4" fontId="8" fillId="0" borderId="34" xfId="196" applyNumberFormat="1" applyFont="1" applyFill="1" applyBorder="1" applyAlignment="1">
      <alignment horizontal="right" vertical="top" wrapText="1"/>
    </xf>
    <xf numFmtId="4" fontId="8" fillId="0" borderId="34" xfId="0" applyNumberFormat="1" applyFont="1" applyFill="1" applyBorder="1" applyAlignment="1" applyProtection="1">
      <alignment horizontal="right" vertical="top" wrapText="1"/>
      <protection locked="0"/>
    </xf>
    <xf numFmtId="4" fontId="14" fillId="0" borderId="0" xfId="196" applyNumberFormat="1" applyFont="1" applyFill="1" applyBorder="1" applyAlignment="1">
      <alignment vertical="top" wrapText="1"/>
    </xf>
    <xf numFmtId="4" fontId="8" fillId="0" borderId="34" xfId="0" applyNumberFormat="1" applyFont="1" applyFill="1" applyBorder="1" applyAlignment="1" applyProtection="1">
      <alignment horizontal="right" vertical="top"/>
      <protection locked="0"/>
    </xf>
    <xf numFmtId="37" fontId="8" fillId="0" borderId="34" xfId="0" applyNumberFormat="1" applyFont="1" applyFill="1" applyBorder="1" applyAlignment="1" applyProtection="1">
      <alignment horizontal="right" vertical="top" wrapText="1"/>
    </xf>
    <xf numFmtId="0" fontId="38" fillId="0" borderId="34" xfId="0" applyFont="1" applyFill="1" applyBorder="1" applyAlignment="1">
      <alignment vertical="center"/>
    </xf>
    <xf numFmtId="39" fontId="38" fillId="0" borderId="34" xfId="224" applyFont="1" applyFill="1" applyBorder="1" applyAlignment="1">
      <alignment vertical="top"/>
    </xf>
    <xf numFmtId="174" fontId="38" fillId="0" borderId="34" xfId="8" applyNumberFormat="1" applyFont="1" applyFill="1" applyBorder="1" applyAlignment="1">
      <alignment vertical="top"/>
    </xf>
    <xf numFmtId="37" fontId="9" fillId="0" borderId="34" xfId="0" applyNumberFormat="1" applyFont="1" applyFill="1" applyBorder="1" applyAlignment="1" applyProtection="1">
      <alignment horizontal="right" vertical="top" wrapText="1"/>
    </xf>
    <xf numFmtId="4" fontId="8" fillId="0" borderId="34" xfId="156" applyNumberFormat="1" applyFont="1" applyFill="1" applyBorder="1" applyAlignment="1">
      <alignment vertical="top" wrapText="1"/>
    </xf>
    <xf numFmtId="2" fontId="14" fillId="0" borderId="0" xfId="196" applyNumberFormat="1" applyFont="1" applyFill="1" applyBorder="1" applyAlignment="1">
      <alignment vertical="top" wrapText="1"/>
    </xf>
    <xf numFmtId="4" fontId="8" fillId="0" borderId="0" xfId="3" applyNumberFormat="1" applyFont="1" applyFill="1" applyBorder="1" applyAlignment="1">
      <alignment vertical="top" wrapText="1"/>
    </xf>
    <xf numFmtId="4" fontId="38" fillId="0" borderId="0" xfId="3" applyNumberFormat="1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8" fillId="0" borderId="0" xfId="3" applyFont="1" applyFill="1" applyAlignment="1">
      <alignment vertical="top" wrapText="1"/>
    </xf>
    <xf numFmtId="0" fontId="10" fillId="0" borderId="34" xfId="0" applyFont="1" applyFill="1" applyBorder="1" applyAlignment="1">
      <alignment horizontal="center" vertical="top" wrapText="1"/>
    </xf>
    <xf numFmtId="4" fontId="8" fillId="0" borderId="0" xfId="196" applyNumberFormat="1" applyFont="1" applyFill="1" applyBorder="1" applyAlignment="1">
      <alignment vertical="top" wrapText="1"/>
    </xf>
    <xf numFmtId="4" fontId="38" fillId="0" borderId="0" xfId="0" applyNumberFormat="1" applyFont="1" applyFill="1" applyBorder="1" applyAlignment="1">
      <alignment horizontal="right" vertical="top"/>
    </xf>
    <xf numFmtId="4" fontId="38" fillId="0" borderId="0" xfId="3" applyNumberFormat="1" applyFont="1" applyFill="1" applyBorder="1" applyAlignment="1">
      <alignment horizontal="right" vertical="top" wrapText="1"/>
    </xf>
    <xf numFmtId="174" fontId="8" fillId="0" borderId="34" xfId="0" applyNumberFormat="1" applyFont="1" applyFill="1" applyBorder="1" applyAlignment="1">
      <alignment horizontal="center" vertical="top"/>
    </xf>
    <xf numFmtId="174" fontId="0" fillId="0" borderId="34" xfId="236" applyNumberFormat="1" applyFont="1" applyFill="1" applyBorder="1" applyAlignment="1">
      <alignment vertical="top"/>
    </xf>
    <xf numFmtId="0" fontId="8" fillId="0" borderId="34" xfId="0" applyFont="1" applyFill="1" applyBorder="1" applyAlignment="1">
      <alignment vertical="top"/>
    </xf>
    <xf numFmtId="0" fontId="8" fillId="0" borderId="31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4" xfId="4" applyFont="1" applyFill="1" applyBorder="1" applyAlignment="1">
      <alignment vertical="top"/>
    </xf>
    <xf numFmtId="193" fontId="8" fillId="0" borderId="34" xfId="0" applyNumberFormat="1" applyFont="1" applyFill="1" applyBorder="1" applyAlignment="1">
      <alignment horizontal="right" vertical="top"/>
    </xf>
    <xf numFmtId="174" fontId="8" fillId="0" borderId="34" xfId="0" applyNumberFormat="1" applyFont="1" applyFill="1" applyBorder="1" applyAlignment="1">
      <alignment vertical="top"/>
    </xf>
    <xf numFmtId="193" fontId="8" fillId="0" borderId="34" xfId="0" applyNumberFormat="1" applyFont="1" applyFill="1" applyBorder="1" applyAlignment="1">
      <alignment vertical="top"/>
    </xf>
    <xf numFmtId="0" fontId="80" fillId="0" borderId="34" xfId="0" applyFont="1" applyFill="1" applyBorder="1" applyAlignment="1">
      <alignment vertical="center"/>
    </xf>
    <xf numFmtId="174" fontId="14" fillId="0" borderId="34" xfId="0" applyNumberFormat="1" applyFont="1" applyFill="1" applyBorder="1" applyAlignment="1">
      <alignment vertical="top"/>
    </xf>
    <xf numFmtId="174" fontId="14" fillId="0" borderId="34" xfId="0" applyNumberFormat="1" applyFont="1" applyFill="1" applyBorder="1" applyAlignment="1">
      <alignment horizontal="center" vertical="top"/>
    </xf>
    <xf numFmtId="4" fontId="14" fillId="0" borderId="34" xfId="0" applyNumberFormat="1" applyFont="1" applyFill="1" applyBorder="1" applyAlignment="1">
      <alignment vertical="top"/>
    </xf>
    <xf numFmtId="4" fontId="14" fillId="0" borderId="34" xfId="196" applyNumberFormat="1" applyFont="1" applyFill="1" applyBorder="1" applyAlignment="1">
      <alignment vertical="top" wrapText="1"/>
    </xf>
    <xf numFmtId="1" fontId="9" fillId="0" borderId="34" xfId="0" applyNumberFormat="1" applyFont="1" applyFill="1" applyBorder="1" applyAlignment="1">
      <alignment vertical="top"/>
    </xf>
    <xf numFmtId="0" fontId="12" fillId="0" borderId="34" xfId="0" applyFont="1" applyFill="1" applyBorder="1" applyAlignment="1">
      <alignment vertical="center"/>
    </xf>
    <xf numFmtId="2" fontId="14" fillId="0" borderId="34" xfId="0" applyNumberFormat="1" applyFont="1" applyFill="1" applyBorder="1" applyAlignment="1">
      <alignment vertical="top" wrapText="1"/>
    </xf>
    <xf numFmtId="2" fontId="14" fillId="0" borderId="34" xfId="196" applyNumberFormat="1" applyFont="1" applyFill="1" applyBorder="1" applyAlignment="1">
      <alignment vertical="top" wrapText="1"/>
    </xf>
    <xf numFmtId="174" fontId="14" fillId="0" borderId="34" xfId="0" applyNumberFormat="1" applyFont="1" applyFill="1" applyBorder="1" applyAlignment="1">
      <alignment vertical="top" wrapText="1"/>
    </xf>
    <xf numFmtId="4" fontId="14" fillId="0" borderId="34" xfId="0" applyNumberFormat="1" applyFont="1" applyFill="1" applyBorder="1" applyAlignment="1">
      <alignment vertical="top" wrapText="1"/>
    </xf>
    <xf numFmtId="4" fontId="8" fillId="0" borderId="34" xfId="196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208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/>
    </xf>
    <xf numFmtId="174" fontId="8" fillId="0" borderId="34" xfId="0" applyNumberFormat="1" applyFont="1" applyFill="1" applyBorder="1" applyAlignment="1">
      <alignment vertical="top" wrapText="1"/>
    </xf>
    <xf numFmtId="4" fontId="8" fillId="0" borderId="34" xfId="0" applyNumberFormat="1" applyFont="1" applyFill="1" applyBorder="1" applyAlignment="1">
      <alignment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/>
    </xf>
    <xf numFmtId="2" fontId="8" fillId="0" borderId="34" xfId="0" applyNumberFormat="1" applyFont="1" applyFill="1" applyBorder="1" applyAlignment="1">
      <alignment horizontal="right" vertical="top" wrapText="1"/>
    </xf>
    <xf numFmtId="1" fontId="9" fillId="0" borderId="34" xfId="0" applyNumberFormat="1" applyFont="1" applyFill="1" applyBorder="1" applyAlignment="1">
      <alignment horizontal="right" vertical="top"/>
    </xf>
    <xf numFmtId="4" fontId="8" fillId="0" borderId="0" xfId="5" applyNumberFormat="1" applyFont="1" applyFill="1" applyBorder="1" applyAlignment="1">
      <alignment vertical="top"/>
    </xf>
    <xf numFmtId="4" fontId="8" fillId="0" borderId="0" xfId="4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 wrapText="1"/>
    </xf>
    <xf numFmtId="173" fontId="8" fillId="0" borderId="34" xfId="0" applyNumberFormat="1" applyFont="1" applyFill="1" applyBorder="1" applyAlignment="1" applyProtection="1">
      <alignment horizontal="right" vertical="top"/>
    </xf>
    <xf numFmtId="4" fontId="8" fillId="0" borderId="34" xfId="236" applyNumberFormat="1" applyFont="1" applyFill="1" applyBorder="1" applyAlignment="1">
      <alignment vertical="top"/>
    </xf>
    <xf numFmtId="4" fontId="8" fillId="0" borderId="34" xfId="5" applyNumberFormat="1" applyFont="1" applyFill="1" applyBorder="1" applyAlignment="1">
      <alignment vertical="top"/>
    </xf>
    <xf numFmtId="2" fontId="8" fillId="0" borderId="34" xfId="0" applyNumberFormat="1" applyFont="1" applyFill="1" applyBorder="1" applyAlignment="1">
      <alignment vertical="top"/>
    </xf>
    <xf numFmtId="174" fontId="14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2" fontId="8" fillId="0" borderId="33" xfId="0" applyNumberFormat="1" applyFont="1" applyFill="1" applyBorder="1" applyAlignment="1">
      <alignment vertical="top"/>
    </xf>
    <xf numFmtId="174" fontId="8" fillId="0" borderId="33" xfId="0" applyNumberFormat="1" applyFont="1" applyFill="1" applyBorder="1" applyAlignment="1">
      <alignment vertical="top"/>
    </xf>
    <xf numFmtId="4" fontId="8" fillId="0" borderId="33" xfId="196" applyNumberFormat="1" applyFont="1" applyFill="1" applyBorder="1" applyAlignment="1">
      <alignment vertical="top" wrapText="1"/>
    </xf>
    <xf numFmtId="2" fontId="8" fillId="0" borderId="34" xfId="0" applyNumberFormat="1" applyFont="1" applyFill="1" applyBorder="1" applyAlignment="1">
      <alignment vertical="top" wrapText="1"/>
    </xf>
    <xf numFmtId="2" fontId="9" fillId="0" borderId="34" xfId="0" applyNumberFormat="1" applyFont="1" applyFill="1" applyBorder="1" applyAlignment="1">
      <alignment vertical="top"/>
    </xf>
    <xf numFmtId="174" fontId="13" fillId="0" borderId="34" xfId="0" applyNumberFormat="1" applyFont="1" applyFill="1" applyBorder="1" applyAlignment="1">
      <alignment vertical="top"/>
    </xf>
    <xf numFmtId="174" fontId="13" fillId="0" borderId="34" xfId="0" applyNumberFormat="1" applyFont="1" applyFill="1" applyBorder="1" applyAlignment="1">
      <alignment horizontal="center" vertical="top"/>
    </xf>
    <xf numFmtId="0" fontId="80" fillId="0" borderId="34" xfId="0" applyFont="1" applyFill="1" applyBorder="1" applyAlignment="1">
      <alignment vertical="center" wrapText="1"/>
    </xf>
    <xf numFmtId="174" fontId="14" fillId="0" borderId="34" xfId="0" applyNumberFormat="1" applyFont="1" applyFill="1" applyBorder="1" applyAlignment="1">
      <alignment horizontal="center" vertical="top" wrapText="1"/>
    </xf>
    <xf numFmtId="182" fontId="8" fillId="0" borderId="34" xfId="236" applyNumberFormat="1" applyFont="1" applyFill="1" applyBorder="1" applyAlignment="1">
      <alignment vertical="top"/>
    </xf>
    <xf numFmtId="4" fontId="8" fillId="0" borderId="34" xfId="606" applyNumberFormat="1" applyFont="1" applyFill="1" applyBorder="1" applyAlignment="1">
      <alignment vertical="top"/>
    </xf>
    <xf numFmtId="2" fontId="38" fillId="0" borderId="0" xfId="0" applyNumberFormat="1" applyFon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0" fontId="8" fillId="0" borderId="34" xfId="236" applyNumberFormat="1" applyFont="1" applyFill="1" applyBorder="1" applyAlignment="1">
      <alignment horizontal="right" vertical="top" wrapText="1"/>
    </xf>
    <xf numFmtId="0" fontId="52" fillId="0" borderId="34" xfId="78" applyNumberFormat="1" applyFont="1" applyFill="1" applyBorder="1" applyAlignment="1">
      <alignment horizontal="right" vertical="top"/>
    </xf>
    <xf numFmtId="0" fontId="78" fillId="0" borderId="34" xfId="0" applyFont="1" applyFill="1" applyBorder="1" applyAlignment="1">
      <alignment vertical="center"/>
    </xf>
    <xf numFmtId="0" fontId="75" fillId="0" borderId="34" xfId="78" applyNumberFormat="1" applyFont="1" applyFill="1" applyBorder="1" applyAlignment="1">
      <alignment vertical="top"/>
    </xf>
    <xf numFmtId="173" fontId="9" fillId="0" borderId="34" xfId="0" applyNumberFormat="1" applyFont="1" applyFill="1" applyBorder="1" applyAlignment="1" applyProtection="1">
      <alignment horizontal="right" vertical="top"/>
    </xf>
    <xf numFmtId="172" fontId="14" fillId="0" borderId="34" xfId="0" applyNumberFormat="1" applyFont="1" applyFill="1" applyBorder="1" applyAlignment="1">
      <alignment horizontal="center" vertical="top"/>
    </xf>
    <xf numFmtId="4" fontId="8" fillId="0" borderId="34" xfId="724" applyNumberFormat="1" applyFont="1" applyFill="1" applyBorder="1" applyAlignment="1" applyProtection="1">
      <alignment vertical="top"/>
    </xf>
    <xf numFmtId="0" fontId="0" fillId="0" borderId="34" xfId="662" applyNumberFormat="1" applyFont="1" applyFill="1" applyBorder="1" applyAlignment="1">
      <alignment horizontal="center" vertical="top" wrapText="1"/>
    </xf>
    <xf numFmtId="4" fontId="8" fillId="0" borderId="34" xfId="724" applyNumberFormat="1" applyFont="1" applyFill="1" applyBorder="1" applyAlignment="1" applyProtection="1">
      <alignment vertical="top" wrapText="1"/>
    </xf>
    <xf numFmtId="4" fontId="8" fillId="0" borderId="34" xfId="0" applyNumberFormat="1" applyFont="1" applyFill="1" applyBorder="1" applyAlignment="1">
      <alignment horizontal="right" vertical="top"/>
    </xf>
    <xf numFmtId="39" fontId="51" fillId="0" borderId="34" xfId="662" applyNumberFormat="1" applyFont="1" applyFill="1" applyBorder="1" applyAlignment="1" applyProtection="1">
      <alignment vertical="top" wrapText="1"/>
      <protection locked="0"/>
    </xf>
    <xf numFmtId="40" fontId="8" fillId="0" borderId="34" xfId="662" applyNumberFormat="1" applyFont="1" applyFill="1" applyBorder="1" applyAlignment="1" applyProtection="1">
      <alignment horizontal="right" vertical="top" wrapText="1"/>
    </xf>
    <xf numFmtId="173" fontId="8" fillId="0" borderId="33" xfId="0" applyNumberFormat="1" applyFont="1" applyFill="1" applyBorder="1" applyAlignment="1" applyProtection="1">
      <alignment horizontal="right" vertical="top"/>
    </xf>
    <xf numFmtId="4" fontId="14" fillId="0" borderId="33" xfId="0" applyNumberFormat="1" applyFont="1" applyFill="1" applyBorder="1" applyAlignment="1">
      <alignment vertical="top"/>
    </xf>
    <xf numFmtId="172" fontId="14" fillId="0" borderId="33" xfId="0" applyNumberFormat="1" applyFont="1" applyFill="1" applyBorder="1" applyAlignment="1">
      <alignment horizontal="center" vertical="top"/>
    </xf>
    <xf numFmtId="4" fontId="8" fillId="0" borderId="33" xfId="724" applyNumberFormat="1" applyFont="1" applyFill="1" applyBorder="1" applyAlignment="1" applyProtection="1">
      <alignment vertical="top"/>
    </xf>
    <xf numFmtId="172" fontId="14" fillId="0" borderId="34" xfId="0" applyNumberFormat="1" applyFont="1" applyFill="1" applyBorder="1" applyAlignment="1">
      <alignment horizontal="center" vertical="top" wrapText="1"/>
    </xf>
    <xf numFmtId="0" fontId="8" fillId="0" borderId="34" xfId="662" applyNumberFormat="1" applyFont="1" applyFill="1" applyBorder="1" applyAlignment="1">
      <alignment horizontal="center" vertical="top" wrapText="1"/>
    </xf>
    <xf numFmtId="39" fontId="8" fillId="0" borderId="34" xfId="662" applyNumberFormat="1" applyFont="1" applyFill="1" applyBorder="1" applyAlignment="1" applyProtection="1">
      <alignment vertical="top" wrapText="1"/>
      <protection locked="0"/>
    </xf>
    <xf numFmtId="39" fontId="8" fillId="0" borderId="34" xfId="662" applyNumberFormat="1" applyFont="1" applyFill="1" applyBorder="1" applyAlignment="1" applyProtection="1">
      <alignment vertical="top"/>
      <protection locked="0"/>
    </xf>
    <xf numFmtId="0" fontId="9" fillId="0" borderId="34" xfId="0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vertical="top"/>
    </xf>
    <xf numFmtId="1" fontId="8" fillId="0" borderId="34" xfId="0" applyNumberFormat="1" applyFont="1" applyFill="1" applyBorder="1" applyAlignment="1">
      <alignment vertical="top"/>
    </xf>
    <xf numFmtId="0" fontId="12" fillId="0" borderId="34" xfId="0" applyFont="1" applyFill="1" applyBorder="1" applyAlignment="1">
      <alignment horizontal="center" vertical="center"/>
    </xf>
    <xf numFmtId="174" fontId="13" fillId="0" borderId="0" xfId="0" applyNumberFormat="1" applyFont="1" applyFill="1" applyBorder="1" applyAlignment="1">
      <alignment vertical="top"/>
    </xf>
    <xf numFmtId="197" fontId="9" fillId="0" borderId="34" xfId="0" applyNumberFormat="1" applyFont="1" applyFill="1" applyBorder="1" applyAlignment="1">
      <alignment horizontal="center" vertical="top"/>
    </xf>
    <xf numFmtId="4" fontId="8" fillId="0" borderId="34" xfId="722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97" fontId="9" fillId="0" borderId="34" xfId="0" applyNumberFormat="1" applyFont="1" applyFill="1" applyBorder="1" applyAlignment="1">
      <alignment horizontal="right" vertical="top"/>
    </xf>
    <xf numFmtId="193" fontId="9" fillId="0" borderId="34" xfId="0" applyNumberFormat="1" applyFont="1" applyFill="1" applyBorder="1" applyAlignment="1">
      <alignment horizontal="right" vertical="top"/>
    </xf>
    <xf numFmtId="4" fontId="8" fillId="0" borderId="34" xfId="0" applyNumberFormat="1" applyFont="1" applyFill="1" applyBorder="1" applyAlignment="1" applyProtection="1">
      <alignment horizontal="center" vertical="top"/>
    </xf>
    <xf numFmtId="39" fontId="8" fillId="0" borderId="0" xfId="0" applyNumberFormat="1" applyFont="1" applyFill="1" applyBorder="1" applyAlignment="1" applyProtection="1">
      <alignment horizontal="left" vertical="top"/>
    </xf>
    <xf numFmtId="39" fontId="38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Alignment="1">
      <alignment vertical="top"/>
    </xf>
    <xf numFmtId="0" fontId="8" fillId="0" borderId="34" xfId="0" applyNumberFormat="1" applyFont="1" applyFill="1" applyBorder="1" applyAlignment="1">
      <alignment horizontal="center" vertical="top" wrapText="1"/>
    </xf>
    <xf numFmtId="39" fontId="8" fillId="0" borderId="34" xfId="0" applyNumberFormat="1" applyFont="1" applyFill="1" applyBorder="1" applyAlignment="1">
      <alignment horizontal="center" vertical="top"/>
    </xf>
    <xf numFmtId="0" fontId="9" fillId="0" borderId="34" xfId="0" applyNumberFormat="1" applyFont="1" applyFill="1" applyBorder="1" applyAlignment="1">
      <alignment horizontal="right" vertical="top"/>
    </xf>
    <xf numFmtId="2" fontId="8" fillId="0" borderId="34" xfId="373" applyNumberFormat="1" applyFont="1" applyFill="1" applyBorder="1" applyAlignment="1">
      <alignment horizontal="center" vertical="top"/>
    </xf>
    <xf numFmtId="0" fontId="8" fillId="0" borderId="34" xfId="0" applyNumberFormat="1" applyFont="1" applyFill="1" applyBorder="1" applyAlignment="1">
      <alignment horizontal="right" vertical="top" wrapText="1"/>
    </xf>
    <xf numFmtId="39" fontId="38" fillId="0" borderId="0" xfId="0" applyNumberFormat="1" applyFont="1" applyFill="1" applyBorder="1" applyAlignment="1" applyProtection="1">
      <alignment horizontal="right" vertical="top"/>
    </xf>
    <xf numFmtId="0" fontId="8" fillId="0" borderId="33" xfId="0" applyNumberFormat="1" applyFont="1" applyFill="1" applyBorder="1" applyAlignment="1">
      <alignment horizontal="right" vertical="top" wrapText="1"/>
    </xf>
    <xf numFmtId="4" fontId="8" fillId="0" borderId="33" xfId="0" applyNumberFormat="1" applyFont="1" applyFill="1" applyBorder="1" applyAlignment="1">
      <alignment horizontal="right" vertical="top"/>
    </xf>
    <xf numFmtId="4" fontId="8" fillId="0" borderId="33" xfId="0" applyNumberFormat="1" applyFont="1" applyFill="1" applyBorder="1" applyAlignment="1">
      <alignment vertical="top" wrapText="1"/>
    </xf>
    <xf numFmtId="182" fontId="38" fillId="0" borderId="0" xfId="715" applyFont="1" applyFill="1" applyBorder="1" applyAlignment="1">
      <alignment vertical="top"/>
    </xf>
    <xf numFmtId="4" fontId="8" fillId="0" borderId="0" xfId="208" applyNumberFormat="1" applyFont="1" applyFill="1" applyBorder="1" applyAlignment="1">
      <alignment vertical="top" wrapText="1"/>
    </xf>
    <xf numFmtId="0" fontId="8" fillId="0" borderId="0" xfId="208" applyFont="1" applyFill="1" applyBorder="1" applyAlignment="1">
      <alignment horizontal="left" vertical="top"/>
    </xf>
    <xf numFmtId="43" fontId="8" fillId="0" borderId="0" xfId="373" applyFont="1" applyFill="1" applyBorder="1" applyAlignment="1">
      <alignment horizontal="center" vertical="top"/>
    </xf>
    <xf numFmtId="4" fontId="8" fillId="0" borderId="34" xfId="141" applyNumberFormat="1" applyFont="1" applyFill="1" applyBorder="1" applyAlignment="1">
      <alignment horizontal="right" vertical="top" wrapText="1"/>
    </xf>
    <xf numFmtId="172" fontId="9" fillId="0" borderId="34" xfId="3" applyNumberFormat="1" applyFont="1" applyFill="1" applyBorder="1" applyAlignment="1">
      <alignment horizontal="right" vertical="top" wrapText="1"/>
    </xf>
    <xf numFmtId="4" fontId="13" fillId="0" borderId="34" xfId="1" applyNumberFormat="1" applyFont="1" applyFill="1" applyBorder="1" applyAlignment="1">
      <alignment vertical="top" wrapText="1"/>
    </xf>
    <xf numFmtId="4" fontId="13" fillId="0" borderId="34" xfId="1" applyNumberFormat="1" applyFont="1" applyFill="1" applyBorder="1" applyAlignment="1">
      <alignment horizontal="center" vertical="top" wrapText="1"/>
    </xf>
    <xf numFmtId="4" fontId="13" fillId="0" borderId="34" xfId="2" applyNumberFormat="1" applyFont="1" applyFill="1" applyBorder="1" applyAlignment="1">
      <alignment horizontal="right" vertical="top" wrapText="1"/>
    </xf>
    <xf numFmtId="0" fontId="12" fillId="0" borderId="34" xfId="0" applyFont="1" applyFill="1" applyBorder="1" applyAlignment="1">
      <alignment vertical="center" wrapText="1"/>
    </xf>
    <xf numFmtId="4" fontId="8" fillId="0" borderId="0" xfId="8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192" fontId="14" fillId="0" borderId="34" xfId="0" applyNumberFormat="1" applyFont="1" applyFill="1" applyBorder="1" applyAlignment="1">
      <alignment vertical="top" wrapText="1"/>
    </xf>
    <xf numFmtId="0" fontId="71" fillId="0" borderId="0" xfId="7" applyFont="1" applyFill="1" applyBorder="1" applyAlignment="1">
      <alignment vertical="top" wrapText="1"/>
    </xf>
    <xf numFmtId="4" fontId="38" fillId="0" borderId="34" xfId="8" applyNumberFormat="1" applyFont="1" applyFill="1" applyBorder="1" applyAlignment="1">
      <alignment vertical="top" wrapText="1"/>
    </xf>
    <xf numFmtId="4" fontId="38" fillId="0" borderId="34" xfId="0" applyNumberFormat="1" applyFont="1" applyFill="1" applyBorder="1" applyAlignment="1">
      <alignment horizontal="center" vertical="top" wrapText="1"/>
    </xf>
    <xf numFmtId="174" fontId="8" fillId="0" borderId="0" xfId="8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174" fontId="8" fillId="0" borderId="0" xfId="0" applyNumberFormat="1" applyFont="1" applyFill="1" applyBorder="1" applyAlignment="1">
      <alignment horizontal="right" vertical="top"/>
    </xf>
    <xf numFmtId="4" fontId="38" fillId="0" borderId="0" xfId="0" applyNumberFormat="1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right" vertical="top"/>
    </xf>
    <xf numFmtId="174" fontId="8" fillId="0" borderId="33" xfId="0" applyNumberFormat="1" applyFont="1" applyFill="1" applyBorder="1" applyAlignment="1">
      <alignment horizontal="right" vertical="top"/>
    </xf>
    <xf numFmtId="4" fontId="8" fillId="0" borderId="33" xfId="8" applyNumberFormat="1" applyFont="1" applyFill="1" applyBorder="1" applyAlignment="1">
      <alignment vertical="top"/>
    </xf>
    <xf numFmtId="4" fontId="38" fillId="0" borderId="0" xfId="228" applyNumberFormat="1" applyFont="1" applyFill="1" applyBorder="1" applyAlignment="1">
      <alignment vertical="top"/>
    </xf>
    <xf numFmtId="2" fontId="54" fillId="0" borderId="0" xfId="229" applyNumberFormat="1" applyFont="1" applyFill="1" applyBorder="1" applyAlignment="1">
      <alignment vertical="top"/>
    </xf>
    <xf numFmtId="2" fontId="72" fillId="0" borderId="0" xfId="229" applyNumberFormat="1" applyFont="1" applyFill="1" applyBorder="1" applyAlignment="1">
      <alignment vertical="top"/>
    </xf>
    <xf numFmtId="0" fontId="38" fillId="0" borderId="0" xfId="229" applyFont="1" applyFill="1" applyBorder="1" applyAlignment="1">
      <alignment vertical="top"/>
    </xf>
    <xf numFmtId="0" fontId="8" fillId="0" borderId="0" xfId="229" applyFont="1" applyFill="1" applyBorder="1" applyAlignment="1">
      <alignment vertical="top"/>
    </xf>
    <xf numFmtId="4" fontId="51" fillId="0" borderId="0" xfId="228" applyNumberFormat="1" applyFont="1" applyFill="1" applyBorder="1" applyAlignment="1">
      <alignment vertical="top"/>
    </xf>
    <xf numFmtId="2" fontId="70" fillId="0" borderId="0" xfId="229" applyNumberFormat="1" applyFont="1" applyFill="1" applyBorder="1" applyAlignment="1">
      <alignment vertical="top"/>
    </xf>
    <xf numFmtId="0" fontId="51" fillId="0" borderId="0" xfId="229" applyFont="1" applyFill="1" applyBorder="1" applyAlignment="1">
      <alignment vertical="top"/>
    </xf>
    <xf numFmtId="0" fontId="82" fillId="0" borderId="34" xfId="0" applyFont="1" applyFill="1" applyBorder="1" applyAlignment="1">
      <alignment vertical="center" wrapText="1"/>
    </xf>
    <xf numFmtId="174" fontId="9" fillId="0" borderId="34" xfId="0" applyNumberFormat="1" applyFont="1" applyFill="1" applyBorder="1" applyAlignment="1">
      <alignment horizontal="right" vertical="top"/>
    </xf>
    <xf numFmtId="174" fontId="9" fillId="0" borderId="34" xfId="0" applyNumberFormat="1" applyFont="1" applyFill="1" applyBorder="1" applyAlignment="1">
      <alignment horizontal="center" vertical="top"/>
    </xf>
    <xf numFmtId="174" fontId="8" fillId="0" borderId="34" xfId="8" applyNumberFormat="1" applyFont="1" applyFill="1" applyBorder="1" applyAlignment="1">
      <alignment vertical="top"/>
    </xf>
    <xf numFmtId="174" fontId="8" fillId="0" borderId="34" xfId="228" applyNumberFormat="1" applyFont="1" applyFill="1" applyBorder="1" applyAlignment="1">
      <alignment vertical="top"/>
    </xf>
    <xf numFmtId="4" fontId="8" fillId="0" borderId="34" xfId="228" applyNumberFormat="1" applyFont="1" applyFill="1" applyBorder="1" applyAlignment="1">
      <alignment vertical="top"/>
    </xf>
    <xf numFmtId="174" fontId="51" fillId="0" borderId="34" xfId="228" applyNumberFormat="1" applyFont="1" applyFill="1" applyBorder="1" applyAlignment="1">
      <alignment vertical="top"/>
    </xf>
    <xf numFmtId="4" fontId="51" fillId="0" borderId="34" xfId="228" applyNumberFormat="1" applyFont="1" applyFill="1" applyBorder="1" applyAlignment="1">
      <alignment vertical="top"/>
    </xf>
    <xf numFmtId="4" fontId="8" fillId="0" borderId="0" xfId="228" applyNumberFormat="1" applyFont="1" applyFill="1" applyBorder="1" applyAlignment="1">
      <alignment vertical="top"/>
    </xf>
    <xf numFmtId="0" fontId="53" fillId="0" borderId="1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174" fontId="8" fillId="0" borderId="34" xfId="228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171" fontId="8" fillId="0" borderId="0" xfId="232" applyFont="1" applyFill="1" applyBorder="1" applyAlignment="1">
      <alignment vertical="top"/>
    </xf>
    <xf numFmtId="174" fontId="8" fillId="0" borderId="33" xfId="0" applyNumberFormat="1" applyFont="1" applyFill="1" applyBorder="1" applyAlignment="1">
      <alignment horizontal="right" vertical="top" wrapText="1"/>
    </xf>
    <xf numFmtId="174" fontId="8" fillId="0" borderId="33" xfId="8" applyNumberFormat="1" applyFont="1" applyFill="1" applyBorder="1" applyAlignment="1">
      <alignment vertical="top"/>
    </xf>
    <xf numFmtId="4" fontId="55" fillId="0" borderId="0" xfId="62" applyNumberFormat="1" applyFont="1" applyFill="1" applyBorder="1" applyAlignment="1">
      <alignment vertical="top"/>
    </xf>
    <xf numFmtId="4" fontId="56" fillId="0" borderId="0" xfId="62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10" fillId="0" borderId="0" xfId="4" applyFont="1" applyFill="1" applyBorder="1" applyAlignment="1">
      <alignment horizontal="left" vertical="top" wrapText="1"/>
    </xf>
    <xf numFmtId="2" fontId="5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39" fontId="8" fillId="0" borderId="34" xfId="224" applyFont="1" applyFill="1" applyBorder="1" applyAlignment="1">
      <alignment vertical="top"/>
    </xf>
    <xf numFmtId="43" fontId="9" fillId="0" borderId="0" xfId="0" applyNumberFormat="1" applyFont="1" applyFill="1" applyBorder="1" applyAlignment="1">
      <alignment vertical="top" wrapText="1"/>
    </xf>
    <xf numFmtId="4" fontId="14" fillId="0" borderId="34" xfId="0" applyNumberFormat="1" applyFont="1" applyFill="1" applyBorder="1" applyAlignment="1">
      <alignment horizontal="center" vertical="top"/>
    </xf>
    <xf numFmtId="39" fontId="8" fillId="0" borderId="0" xfId="92" applyFont="1" applyFill="1" applyBorder="1" applyAlignment="1">
      <alignment vertical="top"/>
    </xf>
    <xf numFmtId="174" fontId="9" fillId="0" borderId="34" xfId="0" applyNumberFormat="1" applyFont="1" applyFill="1" applyBorder="1" applyAlignment="1">
      <alignment vertical="top"/>
    </xf>
    <xf numFmtId="4" fontId="9" fillId="0" borderId="34" xfId="141" applyNumberFormat="1" applyFont="1" applyFill="1" applyBorder="1" applyAlignment="1" applyProtection="1">
      <alignment horizontal="right" vertical="top" wrapText="1"/>
    </xf>
    <xf numFmtId="4" fontId="9" fillId="0" borderId="34" xfId="0" applyNumberFormat="1" applyFont="1" applyFill="1" applyBorder="1" applyAlignment="1">
      <alignment horizontal="center" vertical="top"/>
    </xf>
    <xf numFmtId="4" fontId="9" fillId="0" borderId="34" xfId="141" applyNumberFormat="1" applyFont="1" applyFill="1" applyBorder="1" applyAlignment="1" applyProtection="1">
      <alignment horizontal="right" vertical="top" wrapText="1"/>
      <protection locked="0"/>
    </xf>
    <xf numFmtId="173" fontId="9" fillId="0" borderId="34" xfId="0" applyNumberFormat="1" applyFont="1" applyFill="1" applyBorder="1" applyAlignment="1">
      <alignment horizontal="right" vertical="top"/>
    </xf>
    <xf numFmtId="174" fontId="38" fillId="0" borderId="0" xfId="0" applyNumberFormat="1" applyFont="1" applyFill="1" applyBorder="1" applyAlignment="1">
      <alignment vertical="top"/>
    </xf>
    <xf numFmtId="171" fontId="8" fillId="0" borderId="0" xfId="2" applyNumberFormat="1" applyFont="1" applyFill="1" applyBorder="1" applyAlignment="1">
      <alignment vertical="top" wrapText="1"/>
    </xf>
    <xf numFmtId="211" fontId="9" fillId="0" borderId="34" xfId="5" applyNumberFormat="1" applyFont="1" applyFill="1" applyBorder="1" applyAlignment="1" applyProtection="1">
      <alignment horizontal="center" vertical="top"/>
    </xf>
    <xf numFmtId="174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 applyProtection="1">
      <alignment horizontal="center" vertical="top"/>
    </xf>
    <xf numFmtId="174" fontId="8" fillId="0" borderId="34" xfId="208" applyNumberFormat="1" applyFont="1" applyFill="1" applyBorder="1" applyAlignment="1">
      <alignment vertical="top"/>
    </xf>
    <xf numFmtId="4" fontId="8" fillId="0" borderId="34" xfId="208" applyNumberFormat="1" applyFont="1" applyFill="1" applyBorder="1" applyAlignment="1">
      <alignment horizontal="center" vertical="top"/>
    </xf>
    <xf numFmtId="0" fontId="38" fillId="0" borderId="34" xfId="0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 vertical="top" wrapText="1"/>
    </xf>
    <xf numFmtId="4" fontId="8" fillId="0" borderId="0" xfId="2" applyNumberFormat="1" applyFont="1" applyFill="1" applyAlignment="1">
      <alignment horizontal="right" vertical="top" wrapText="1"/>
    </xf>
    <xf numFmtId="0" fontId="10" fillId="0" borderId="34" xfId="0" applyFont="1" applyFill="1" applyBorder="1" applyAlignment="1">
      <alignment vertical="top" wrapText="1"/>
    </xf>
    <xf numFmtId="0" fontId="9" fillId="0" borderId="34" xfId="0" applyFont="1" applyFill="1" applyBorder="1" applyAlignment="1">
      <alignment horizontal="right" vertical="center" wrapText="1"/>
    </xf>
    <xf numFmtId="43" fontId="8" fillId="0" borderId="34" xfId="0" applyNumberFormat="1" applyFont="1" applyFill="1" applyBorder="1" applyAlignment="1">
      <alignment vertical="top"/>
    </xf>
    <xf numFmtId="0" fontId="38" fillId="0" borderId="34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right" vertical="center"/>
    </xf>
    <xf numFmtId="10" fontId="8" fillId="0" borderId="34" xfId="218" applyNumberFormat="1" applyFont="1" applyFill="1" applyBorder="1" applyAlignment="1">
      <alignment vertical="top"/>
    </xf>
    <xf numFmtId="39" fontId="8" fillId="0" borderId="34" xfId="0" applyNumberFormat="1" applyFont="1" applyFill="1" applyBorder="1" applyAlignment="1">
      <alignment vertical="top" wrapText="1"/>
    </xf>
    <xf numFmtId="0" fontId="10" fillId="0" borderId="34" xfId="0" applyFont="1" applyFill="1" applyBorder="1" applyAlignment="1">
      <alignment horizontal="center" vertical="top"/>
    </xf>
    <xf numFmtId="10" fontId="8" fillId="0" borderId="34" xfId="0" applyNumberFormat="1" applyFont="1" applyFill="1" applyBorder="1" applyAlignment="1">
      <alignment vertical="top"/>
    </xf>
    <xf numFmtId="43" fontId="8" fillId="0" borderId="34" xfId="225" applyFont="1" applyFill="1" applyBorder="1" applyAlignment="1">
      <alignment horizontal="center" vertical="top"/>
    </xf>
    <xf numFmtId="10" fontId="38" fillId="0" borderId="34" xfId="0" applyNumberFormat="1" applyFont="1" applyFill="1" applyBorder="1" applyAlignment="1" applyProtection="1">
      <alignment vertical="top"/>
      <protection locked="0"/>
    </xf>
    <xf numFmtId="0" fontId="80" fillId="0" borderId="34" xfId="0" applyFont="1" applyFill="1" applyBorder="1" applyAlignment="1">
      <alignment horizontal="right" vertical="center"/>
    </xf>
    <xf numFmtId="10" fontId="14" fillId="0" borderId="34" xfId="0" applyNumberFormat="1" applyFont="1" applyFill="1" applyBorder="1" applyAlignment="1" applyProtection="1">
      <alignment vertical="top"/>
      <protection locked="0"/>
    </xf>
    <xf numFmtId="0" fontId="14" fillId="0" borderId="34" xfId="0" applyFont="1" applyFill="1" applyBorder="1" applyAlignment="1" applyProtection="1">
      <alignment horizontal="center" vertical="top"/>
      <protection locked="0"/>
    </xf>
    <xf numFmtId="0" fontId="14" fillId="0" borderId="34" xfId="0" applyFont="1" applyFill="1" applyBorder="1" applyAlignment="1" applyProtection="1">
      <alignment horizontal="left" vertical="top"/>
      <protection locked="0"/>
    </xf>
    <xf numFmtId="43" fontId="8" fillId="0" borderId="34" xfId="225" applyFont="1" applyFill="1" applyBorder="1" applyAlignment="1">
      <alignment horizontal="right" vertical="top"/>
    </xf>
    <xf numFmtId="39" fontId="14" fillId="0" borderId="34" xfId="0" applyNumberFormat="1" applyFont="1" applyFill="1" applyBorder="1" applyAlignment="1" applyProtection="1">
      <alignment horizontal="right" vertical="top"/>
      <protection locked="0"/>
    </xf>
    <xf numFmtId="10" fontId="51" fillId="0" borderId="34" xfId="0" applyNumberFormat="1" applyFont="1" applyFill="1" applyBorder="1" applyAlignment="1" applyProtection="1">
      <alignment vertical="top"/>
      <protection locked="0"/>
    </xf>
    <xf numFmtId="10" fontId="51" fillId="0" borderId="34" xfId="86" applyNumberFormat="1" applyFont="1" applyFill="1" applyBorder="1" applyAlignment="1">
      <alignment horizontal="right" vertical="top"/>
    </xf>
    <xf numFmtId="174" fontId="51" fillId="0" borderId="34" xfId="0" applyNumberFormat="1" applyFont="1" applyFill="1" applyBorder="1" applyAlignment="1">
      <alignment horizontal="center" vertical="top" wrapText="1"/>
    </xf>
    <xf numFmtId="174" fontId="51" fillId="0" borderId="34" xfId="0" applyNumberFormat="1" applyFont="1" applyFill="1" applyBorder="1" applyAlignment="1">
      <alignment vertical="top" wrapText="1"/>
    </xf>
    <xf numFmtId="39" fontId="51" fillId="0" borderId="34" xfId="0" applyNumberFormat="1" applyFont="1" applyFill="1" applyBorder="1" applyAlignment="1">
      <alignment vertical="top" wrapText="1"/>
    </xf>
    <xf numFmtId="0" fontId="80" fillId="0" borderId="34" xfId="0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vertical="top"/>
    </xf>
    <xf numFmtId="0" fontId="8" fillId="0" borderId="34" xfId="0" applyFont="1" applyFill="1" applyBorder="1" applyAlignment="1">
      <alignment horizontal="right" vertical="center" wrapText="1"/>
    </xf>
    <xf numFmtId="177" fontId="8" fillId="0" borderId="34" xfId="0" applyNumberFormat="1" applyFont="1" applyFill="1" applyBorder="1" applyAlignment="1">
      <alignment vertical="top"/>
    </xf>
    <xf numFmtId="1" fontId="9" fillId="0" borderId="34" xfId="226" applyNumberFormat="1" applyFont="1" applyFill="1" applyBorder="1" applyAlignment="1">
      <alignment horizontal="right" vertical="top"/>
    </xf>
    <xf numFmtId="0" fontId="13" fillId="0" borderId="34" xfId="0" applyFont="1" applyFill="1" applyBorder="1" applyAlignment="1" applyProtection="1">
      <alignment horizontal="right" vertical="top"/>
      <protection locked="0"/>
    </xf>
    <xf numFmtId="10" fontId="13" fillId="0" borderId="34" xfId="0" applyNumberFormat="1" applyFont="1" applyFill="1" applyBorder="1" applyAlignment="1" applyProtection="1">
      <alignment vertical="top"/>
      <protection locked="0"/>
    </xf>
    <xf numFmtId="0" fontId="9" fillId="0" borderId="34" xfId="227" applyFont="1" applyFill="1" applyBorder="1" applyAlignment="1">
      <alignment horizontal="center" vertical="top"/>
    </xf>
    <xf numFmtId="174" fontId="9" fillId="0" borderId="34" xfId="228" applyNumberFormat="1" applyFont="1" applyFill="1" applyBorder="1" applyAlignment="1">
      <alignment horizontal="right" vertical="top" wrapText="1"/>
    </xf>
    <xf numFmtId="0" fontId="8" fillId="0" borderId="34" xfId="0" applyNumberFormat="1" applyFont="1" applyFill="1" applyBorder="1" applyAlignment="1">
      <alignment horizontal="center" vertical="top"/>
    </xf>
    <xf numFmtId="43" fontId="8" fillId="0" borderId="34" xfId="373" applyFont="1" applyFill="1" applyBorder="1" applyAlignment="1">
      <alignment vertical="top"/>
    </xf>
    <xf numFmtId="43" fontId="9" fillId="0" borderId="34" xfId="373" applyFont="1" applyFill="1" applyBorder="1" applyAlignment="1">
      <alignment vertical="top"/>
    </xf>
    <xf numFmtId="4" fontId="8" fillId="0" borderId="0" xfId="196" applyNumberFormat="1" applyFont="1" applyFill="1" applyBorder="1" applyAlignment="1">
      <alignment vertical="top"/>
    </xf>
    <xf numFmtId="4" fontId="8" fillId="0" borderId="0" xfId="2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4" fontId="8" fillId="0" borderId="0" xfId="236" applyNumberFormat="1" applyFont="1" applyFill="1" applyAlignment="1">
      <alignment horizontal="right" vertical="top"/>
    </xf>
    <xf numFmtId="4" fontId="8" fillId="0" borderId="0" xfId="236" applyNumberFormat="1" applyFont="1" applyFill="1" applyAlignment="1">
      <alignment vertical="top"/>
    </xf>
    <xf numFmtId="0" fontId="8" fillId="0" borderId="0" xfId="0" applyFont="1" applyFill="1" applyBorder="1" applyAlignment="1">
      <alignment horizontal="right" vertical="top"/>
    </xf>
    <xf numFmtId="4" fontId="8" fillId="0" borderId="0" xfId="141" applyNumberFormat="1" applyFont="1" applyFill="1" applyBorder="1" applyAlignment="1">
      <alignment horizontal="right" vertical="top" wrapText="1"/>
    </xf>
    <xf numFmtId="4" fontId="8" fillId="0" borderId="0" xfId="60" applyNumberFormat="1" applyFont="1" applyFill="1" applyBorder="1" applyAlignment="1">
      <alignment horizontal="center" vertical="top" wrapText="1"/>
    </xf>
    <xf numFmtId="4" fontId="8" fillId="0" borderId="0" xfId="236" applyNumberFormat="1" applyFont="1" applyFill="1" applyBorder="1" applyAlignment="1">
      <alignment vertical="top"/>
    </xf>
    <xf numFmtId="0" fontId="8" fillId="0" borderId="0" xfId="9" applyFont="1" applyFill="1" applyBorder="1" applyAlignment="1">
      <alignment horizontal="left" vertical="top"/>
    </xf>
    <xf numFmtId="0" fontId="8" fillId="0" borderId="0" xfId="9" applyFont="1" applyFill="1" applyBorder="1" applyAlignment="1">
      <alignment vertical="top" wrapText="1"/>
    </xf>
    <xf numFmtId="4" fontId="8" fillId="0" borderId="0" xfId="6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4" fontId="8" fillId="0" borderId="0" xfId="236" applyNumberFormat="1" applyFont="1" applyFill="1" applyBorder="1" applyAlignment="1">
      <alignment horizontal="right" vertical="top"/>
    </xf>
    <xf numFmtId="4" fontId="8" fillId="0" borderId="0" xfId="196" applyNumberFormat="1" applyFont="1" applyFill="1" applyBorder="1" applyAlignment="1">
      <alignment horizontal="right" vertical="top"/>
    </xf>
    <xf numFmtId="4" fontId="8" fillId="0" borderId="0" xfId="1" applyNumberFormat="1" applyFont="1" applyFill="1" applyAlignment="1">
      <alignment vertical="top" wrapText="1"/>
    </xf>
    <xf numFmtId="4" fontId="8" fillId="0" borderId="0" xfId="1" applyNumberFormat="1" applyFont="1" applyFill="1" applyAlignment="1">
      <alignment horizontal="center" vertical="top" wrapText="1"/>
    </xf>
    <xf numFmtId="0" fontId="8" fillId="0" borderId="0" xfId="3" applyFont="1" applyFill="1" applyAlignment="1">
      <alignment horizontal="right" vertical="top" wrapText="1"/>
    </xf>
    <xf numFmtId="172" fontId="12" fillId="27" borderId="28" xfId="3" applyNumberFormat="1" applyFont="1" applyFill="1" applyBorder="1" applyAlignment="1">
      <alignment horizontal="center" vertical="top"/>
    </xf>
    <xf numFmtId="4" fontId="12" fillId="27" borderId="27" xfId="1" applyNumberFormat="1" applyFont="1" applyFill="1" applyBorder="1" applyAlignment="1">
      <alignment horizontal="center" vertical="top"/>
    </xf>
    <xf numFmtId="4" fontId="12" fillId="27" borderId="27" xfId="2" applyNumberFormat="1" applyFont="1" applyFill="1" applyBorder="1" applyAlignment="1">
      <alignment horizontal="center" vertical="top" wrapText="1"/>
    </xf>
    <xf numFmtId="0" fontId="12" fillId="27" borderId="34" xfId="0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top"/>
    </xf>
    <xf numFmtId="1" fontId="9" fillId="27" borderId="27" xfId="226" applyNumberFormat="1" applyFont="1" applyFill="1" applyBorder="1" applyAlignment="1">
      <alignment horizontal="right" vertical="top"/>
    </xf>
    <xf numFmtId="0" fontId="13" fillId="27" borderId="27" xfId="0" applyFont="1" applyFill="1" applyBorder="1" applyAlignment="1" applyProtection="1">
      <alignment horizontal="right" vertical="top"/>
      <protection locked="0"/>
    </xf>
    <xf numFmtId="10" fontId="13" fillId="27" borderId="27" xfId="0" applyNumberFormat="1" applyFont="1" applyFill="1" applyBorder="1" applyAlignment="1" applyProtection="1">
      <alignment vertical="top"/>
      <protection locked="0"/>
    </xf>
    <xf numFmtId="0" fontId="9" fillId="27" borderId="27" xfId="227" applyFont="1" applyFill="1" applyBorder="1" applyAlignment="1">
      <alignment horizontal="center" vertical="top"/>
    </xf>
    <xf numFmtId="174" fontId="9" fillId="27" borderId="27" xfId="228" applyNumberFormat="1" applyFont="1" applyFill="1" applyBorder="1" applyAlignment="1">
      <alignment horizontal="right" vertical="top" wrapText="1"/>
    </xf>
    <xf numFmtId="0" fontId="9" fillId="27" borderId="27" xfId="0" applyFont="1" applyFill="1" applyBorder="1" applyAlignment="1">
      <alignment horizontal="right" vertical="top" wrapText="1"/>
    </xf>
    <xf numFmtId="4" fontId="8" fillId="27" borderId="27" xfId="0" applyNumberFormat="1" applyFont="1" applyFill="1" applyBorder="1" applyAlignment="1">
      <alignment vertical="top"/>
    </xf>
    <xf numFmtId="0" fontId="8" fillId="27" borderId="27" xfId="0" applyFont="1" applyFill="1" applyBorder="1" applyAlignment="1">
      <alignment horizontal="center" vertical="top"/>
    </xf>
    <xf numFmtId="4" fontId="9" fillId="27" borderId="27" xfId="0" applyNumberFormat="1" applyFont="1" applyFill="1" applyBorder="1" applyAlignment="1">
      <alignment vertical="top" wrapText="1"/>
    </xf>
    <xf numFmtId="0" fontId="10" fillId="27" borderId="33" xfId="0" applyFont="1" applyFill="1" applyBorder="1" applyAlignment="1">
      <alignment vertical="top" wrapText="1"/>
    </xf>
    <xf numFmtId="0" fontId="9" fillId="27" borderId="34" xfId="0" applyFont="1" applyFill="1" applyBorder="1" applyAlignment="1">
      <alignment horizontal="right" vertical="center" wrapText="1"/>
    </xf>
    <xf numFmtId="0" fontId="9" fillId="27" borderId="33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vertical="center" wrapText="1"/>
    </xf>
    <xf numFmtId="4" fontId="8" fillId="0" borderId="33" xfId="0" applyNumberFormat="1" applyFont="1" applyFill="1" applyBorder="1" applyAlignment="1">
      <alignment horizontal="center" vertical="top"/>
    </xf>
    <xf numFmtId="0" fontId="80" fillId="0" borderId="3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9" fillId="27" borderId="33" xfId="0" applyFont="1" applyFill="1" applyBorder="1" applyAlignment="1">
      <alignment horizontal="center" vertical="center" wrapText="1"/>
    </xf>
    <xf numFmtId="4" fontId="8" fillId="0" borderId="34" xfId="8" applyNumberFormat="1" applyFont="1" applyFill="1" applyBorder="1" applyAlignment="1" applyProtection="1">
      <alignment horizontal="right" vertical="top"/>
      <protection locked="0"/>
    </xf>
    <xf numFmtId="4" fontId="38" fillId="0" borderId="34" xfId="8" applyNumberFormat="1" applyFont="1" applyFill="1" applyBorder="1" applyAlignment="1" applyProtection="1">
      <alignment horizontal="right" vertical="top"/>
      <protection locked="0"/>
    </xf>
    <xf numFmtId="4" fontId="8" fillId="0" borderId="34" xfId="8" applyNumberFormat="1" applyFont="1" applyFill="1" applyBorder="1" applyAlignment="1" applyProtection="1">
      <alignment horizontal="right" vertical="top" wrapText="1"/>
      <protection locked="0"/>
    </xf>
    <xf numFmtId="4" fontId="8" fillId="0" borderId="34" xfId="62" applyNumberFormat="1" applyFont="1" applyFill="1" applyBorder="1" applyAlignment="1" applyProtection="1">
      <alignment vertical="top" wrapText="1"/>
      <protection locked="0"/>
    </xf>
    <xf numFmtId="4" fontId="8" fillId="0" borderId="34" xfId="0" applyNumberFormat="1" applyFont="1" applyFill="1" applyBorder="1" applyAlignment="1" applyProtection="1">
      <alignment vertical="top"/>
      <protection locked="0"/>
    </xf>
    <xf numFmtId="174" fontId="8" fillId="0" borderId="34" xfId="0" applyNumberFormat="1" applyFont="1" applyFill="1" applyBorder="1" applyAlignment="1" applyProtection="1">
      <alignment horizontal="right" vertical="top"/>
      <protection locked="0"/>
    </xf>
    <xf numFmtId="174" fontId="8" fillId="0" borderId="34" xfId="0" applyNumberFormat="1" applyFont="1" applyFill="1" applyBorder="1" applyAlignment="1" applyProtection="1">
      <alignment horizontal="right" vertical="top" wrapText="1"/>
      <protection locked="0"/>
    </xf>
    <xf numFmtId="174" fontId="38" fillId="0" borderId="34" xfId="0" applyNumberFormat="1" applyFont="1" applyFill="1" applyBorder="1" applyAlignment="1" applyProtection="1">
      <alignment horizontal="right" vertical="top"/>
      <protection locked="0"/>
    </xf>
    <xf numFmtId="4" fontId="8" fillId="0" borderId="34" xfId="62" applyNumberFormat="1" applyFont="1" applyFill="1" applyBorder="1" applyAlignment="1" applyProtection="1">
      <alignment vertical="top"/>
      <protection locked="0"/>
    </xf>
    <xf numFmtId="174" fontId="38" fillId="27" borderId="33" xfId="0" applyNumberFormat="1" applyFont="1" applyFill="1" applyBorder="1" applyAlignment="1" applyProtection="1">
      <alignment vertical="top"/>
      <protection locked="0"/>
    </xf>
    <xf numFmtId="0" fontId="8" fillId="0" borderId="34" xfId="4" applyFont="1" applyFill="1" applyBorder="1" applyAlignment="1" applyProtection="1">
      <alignment vertical="top"/>
      <protection locked="0"/>
    </xf>
    <xf numFmtId="174" fontId="8" fillId="0" borderId="34" xfId="0" applyNumberFormat="1" applyFont="1" applyFill="1" applyBorder="1" applyAlignment="1" applyProtection="1">
      <alignment vertical="top"/>
      <protection locked="0"/>
    </xf>
    <xf numFmtId="4" fontId="14" fillId="0" borderId="34" xfId="0" applyNumberFormat="1" applyFont="1" applyFill="1" applyBorder="1" applyAlignment="1" applyProtection="1">
      <alignment vertical="top"/>
      <protection locked="0"/>
    </xf>
    <xf numFmtId="2" fontId="14" fillId="0" borderId="34" xfId="0" applyNumberFormat="1" applyFont="1" applyFill="1" applyBorder="1" applyAlignment="1" applyProtection="1">
      <alignment vertical="top" wrapText="1"/>
      <protection locked="0"/>
    </xf>
    <xf numFmtId="4" fontId="14" fillId="0" borderId="34" xfId="0" applyNumberFormat="1" applyFont="1" applyFill="1" applyBorder="1" applyAlignment="1" applyProtection="1">
      <alignment vertical="top" wrapText="1"/>
      <protection locked="0"/>
    </xf>
    <xf numFmtId="4" fontId="8" fillId="0" borderId="34" xfId="0" applyNumberFormat="1" applyFont="1" applyFill="1" applyBorder="1" applyAlignment="1" applyProtection="1">
      <alignment vertical="top" wrapText="1"/>
      <protection locked="0"/>
    </xf>
    <xf numFmtId="4" fontId="77" fillId="0" borderId="34" xfId="0" applyNumberFormat="1" applyFont="1" applyFill="1" applyBorder="1" applyAlignment="1" applyProtection="1">
      <alignment vertical="top"/>
      <protection locked="0"/>
    </xf>
    <xf numFmtId="4" fontId="8" fillId="0" borderId="34" xfId="236" applyNumberFormat="1" applyFont="1" applyFill="1" applyBorder="1" applyAlignment="1" applyProtection="1">
      <alignment vertical="top"/>
      <protection locked="0"/>
    </xf>
    <xf numFmtId="4" fontId="8" fillId="0" borderId="33" xfId="0" applyNumberFormat="1" applyFont="1" applyFill="1" applyBorder="1" applyAlignment="1" applyProtection="1">
      <alignment vertical="top"/>
      <protection locked="0"/>
    </xf>
    <xf numFmtId="4" fontId="13" fillId="0" borderId="34" xfId="0" applyNumberFormat="1" applyFont="1" applyFill="1" applyBorder="1" applyAlignment="1" applyProtection="1">
      <alignment vertical="top"/>
      <protection locked="0"/>
    </xf>
    <xf numFmtId="182" fontId="8" fillId="0" borderId="34" xfId="236" applyNumberFormat="1" applyFont="1" applyFill="1" applyBorder="1" applyAlignment="1" applyProtection="1">
      <alignment vertical="top"/>
      <protection locked="0"/>
    </xf>
    <xf numFmtId="0" fontId="75" fillId="0" borderId="34" xfId="78" applyNumberFormat="1" applyFont="1" applyFill="1" applyBorder="1" applyAlignment="1" applyProtection="1">
      <alignment vertical="top"/>
      <protection locked="0"/>
    </xf>
    <xf numFmtId="4" fontId="14" fillId="0" borderId="33" xfId="0" applyNumberFormat="1" applyFont="1" applyFill="1" applyBorder="1" applyAlignment="1" applyProtection="1">
      <alignment vertical="top"/>
      <protection locked="0"/>
    </xf>
    <xf numFmtId="0" fontId="9" fillId="27" borderId="34" xfId="0" applyFont="1" applyFill="1" applyBorder="1" applyAlignment="1" applyProtection="1">
      <alignment vertical="top"/>
      <protection locked="0"/>
    </xf>
    <xf numFmtId="0" fontId="38" fillId="0" borderId="34" xfId="0" applyFont="1" applyFill="1" applyBorder="1" applyAlignment="1" applyProtection="1">
      <alignment vertical="top"/>
      <protection locked="0"/>
    </xf>
    <xf numFmtId="4" fontId="8" fillId="0" borderId="33" xfId="0" applyNumberFormat="1" applyFont="1" applyFill="1" applyBorder="1" applyAlignment="1" applyProtection="1">
      <alignment horizontal="right" vertical="top"/>
      <protection locked="0"/>
    </xf>
    <xf numFmtId="4" fontId="38" fillId="0" borderId="34" xfId="0" applyNumberFormat="1" applyFont="1" applyFill="1" applyBorder="1" applyAlignment="1" applyProtection="1">
      <alignment horizontal="right" vertical="top"/>
      <protection locked="0"/>
    </xf>
    <xf numFmtId="4" fontId="38" fillId="0" borderId="34" xfId="0" applyNumberFormat="1" applyFont="1" applyFill="1" applyBorder="1" applyAlignment="1" applyProtection="1">
      <alignment vertical="top"/>
      <protection locked="0"/>
    </xf>
    <xf numFmtId="0" fontId="38" fillId="27" borderId="34" xfId="0" applyFont="1" applyFill="1" applyBorder="1" applyAlignment="1" applyProtection="1">
      <alignment vertical="top"/>
      <protection locked="0"/>
    </xf>
    <xf numFmtId="4" fontId="13" fillId="0" borderId="34" xfId="1" applyNumberFormat="1" applyFont="1" applyFill="1" applyBorder="1" applyAlignment="1" applyProtection="1">
      <alignment vertical="top" wrapText="1"/>
      <protection locked="0"/>
    </xf>
    <xf numFmtId="174" fontId="8" fillId="0" borderId="33" xfId="0" applyNumberFormat="1" applyFont="1" applyFill="1" applyBorder="1" applyAlignment="1" applyProtection="1">
      <alignment horizontal="right" vertical="top"/>
      <protection locked="0"/>
    </xf>
    <xf numFmtId="174" fontId="9" fillId="0" borderId="34" xfId="0" applyNumberFormat="1" applyFont="1" applyFill="1" applyBorder="1" applyAlignment="1" applyProtection="1">
      <alignment horizontal="right" vertical="top"/>
      <protection locked="0"/>
    </xf>
    <xf numFmtId="174" fontId="8" fillId="0" borderId="34" xfId="228" applyNumberFormat="1" applyFont="1" applyFill="1" applyBorder="1" applyAlignment="1" applyProtection="1">
      <alignment vertical="top"/>
      <protection locked="0"/>
    </xf>
    <xf numFmtId="174" fontId="51" fillId="0" borderId="34" xfId="228" applyNumberFormat="1" applyFont="1" applyFill="1" applyBorder="1" applyAlignment="1" applyProtection="1">
      <alignment vertical="top"/>
      <protection locked="0"/>
    </xf>
    <xf numFmtId="174" fontId="8" fillId="0" borderId="33" xfId="0" applyNumberFormat="1" applyFont="1" applyFill="1" applyBorder="1" applyAlignment="1" applyProtection="1">
      <alignment horizontal="right" vertical="top" wrapText="1"/>
      <protection locked="0"/>
    </xf>
    <xf numFmtId="174" fontId="8" fillId="0" borderId="34" xfId="0" applyNumberFormat="1" applyFont="1" applyFill="1" applyBorder="1" applyAlignment="1" applyProtection="1">
      <alignment vertical="top" wrapText="1"/>
      <protection locked="0"/>
    </xf>
    <xf numFmtId="43" fontId="8" fillId="0" borderId="34" xfId="196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>
      <alignment horizontal="center" vertical="top"/>
    </xf>
    <xf numFmtId="0" fontId="9" fillId="0" borderId="0" xfId="632" applyFont="1" applyFill="1" applyBorder="1" applyAlignment="1">
      <alignment horizontal="center" vertical="top"/>
    </xf>
    <xf numFmtId="0" fontId="8" fillId="0" borderId="0" xfId="208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</cellXfs>
  <cellStyles count="727">
    <cellStyle name="_x000d__x000a_JournalTemplate=C:\COMFO\CTALK\JOURSTD.TPL_x000d__x000a_LbStateAddress=3 3 0 251 1 89 2 311_x000d__x000a_LbStateJou" xfId="239" xr:uid="{00000000-0005-0000-0000-000000000000}"/>
    <cellStyle name="20 % - Accent1" xfId="510" xr:uid="{00000000-0005-0000-0000-000001000000}"/>
    <cellStyle name="20 % - Accent2" xfId="511" xr:uid="{00000000-0005-0000-0000-000002000000}"/>
    <cellStyle name="20 % - Accent3" xfId="512" xr:uid="{00000000-0005-0000-0000-000003000000}"/>
    <cellStyle name="20 % - Accent4" xfId="513" xr:uid="{00000000-0005-0000-0000-000004000000}"/>
    <cellStyle name="20 % - Accent5" xfId="514" xr:uid="{00000000-0005-0000-0000-000005000000}"/>
    <cellStyle name="20 % - Accent6" xfId="515" xr:uid="{00000000-0005-0000-0000-000006000000}"/>
    <cellStyle name="20% - Accent1" xfId="10" xr:uid="{00000000-0005-0000-0000-000007000000}"/>
    <cellStyle name="20% - Accent1 2" xfId="159" xr:uid="{00000000-0005-0000-0000-000008000000}"/>
    <cellStyle name="20% - Accent1 3" xfId="516" xr:uid="{00000000-0005-0000-0000-000009000000}"/>
    <cellStyle name="20% - Accent2" xfId="11" xr:uid="{00000000-0005-0000-0000-00000A000000}"/>
    <cellStyle name="20% - Accent2 2" xfId="160" xr:uid="{00000000-0005-0000-0000-00000B000000}"/>
    <cellStyle name="20% - Accent2 3" xfId="517" xr:uid="{00000000-0005-0000-0000-00000C000000}"/>
    <cellStyle name="20% - Accent3" xfId="12" xr:uid="{00000000-0005-0000-0000-00000D000000}"/>
    <cellStyle name="20% - Accent3 2" xfId="161" xr:uid="{00000000-0005-0000-0000-00000E000000}"/>
    <cellStyle name="20% - Accent3 3" xfId="518" xr:uid="{00000000-0005-0000-0000-00000F000000}"/>
    <cellStyle name="20% - Accent4" xfId="13" xr:uid="{00000000-0005-0000-0000-000010000000}"/>
    <cellStyle name="20% - Accent4 2" xfId="162" xr:uid="{00000000-0005-0000-0000-000011000000}"/>
    <cellStyle name="20% - Accent4 3" xfId="519" xr:uid="{00000000-0005-0000-0000-000012000000}"/>
    <cellStyle name="20% - Accent5" xfId="14" xr:uid="{00000000-0005-0000-0000-000013000000}"/>
    <cellStyle name="20% - Accent5 2" xfId="163" xr:uid="{00000000-0005-0000-0000-000014000000}"/>
    <cellStyle name="20% - Accent6" xfId="15" xr:uid="{00000000-0005-0000-0000-000015000000}"/>
    <cellStyle name="20% - Accent6 2" xfId="164" xr:uid="{00000000-0005-0000-0000-000016000000}"/>
    <cellStyle name="20% - Accent6 3" xfId="520" xr:uid="{00000000-0005-0000-0000-000017000000}"/>
    <cellStyle name="20% - Énfasis1 2" xfId="93" xr:uid="{00000000-0005-0000-0000-000018000000}"/>
    <cellStyle name="20% - Énfasis1 3" xfId="240" xr:uid="{00000000-0005-0000-0000-000019000000}"/>
    <cellStyle name="20% - Énfasis1 4" xfId="241" xr:uid="{00000000-0005-0000-0000-00001A000000}"/>
    <cellStyle name="20% - Énfasis2 2" xfId="94" xr:uid="{00000000-0005-0000-0000-00001B000000}"/>
    <cellStyle name="20% - Énfasis2 3" xfId="242" xr:uid="{00000000-0005-0000-0000-00001C000000}"/>
    <cellStyle name="20% - Énfasis2 4" xfId="243" xr:uid="{00000000-0005-0000-0000-00001D000000}"/>
    <cellStyle name="20% - Énfasis3 2" xfId="95" xr:uid="{00000000-0005-0000-0000-00001E000000}"/>
    <cellStyle name="20% - Énfasis3 3" xfId="244" xr:uid="{00000000-0005-0000-0000-00001F000000}"/>
    <cellStyle name="20% - Énfasis3 4" xfId="245" xr:uid="{00000000-0005-0000-0000-000020000000}"/>
    <cellStyle name="20% - Énfasis4 2" xfId="96" xr:uid="{00000000-0005-0000-0000-000021000000}"/>
    <cellStyle name="20% - Énfasis4 3" xfId="246" xr:uid="{00000000-0005-0000-0000-000022000000}"/>
    <cellStyle name="20% - Énfasis4 4" xfId="247" xr:uid="{00000000-0005-0000-0000-000023000000}"/>
    <cellStyle name="20% - Énfasis5 2" xfId="97" xr:uid="{00000000-0005-0000-0000-000024000000}"/>
    <cellStyle name="20% - Énfasis5 3" xfId="248" xr:uid="{00000000-0005-0000-0000-000025000000}"/>
    <cellStyle name="20% - Énfasis5 4" xfId="249" xr:uid="{00000000-0005-0000-0000-000026000000}"/>
    <cellStyle name="20% - Énfasis6 2" xfId="98" xr:uid="{00000000-0005-0000-0000-000027000000}"/>
    <cellStyle name="20% - Énfasis6 3" xfId="250" xr:uid="{00000000-0005-0000-0000-000028000000}"/>
    <cellStyle name="20% - Énfasis6 4" xfId="251" xr:uid="{00000000-0005-0000-0000-000029000000}"/>
    <cellStyle name="40 % - Accent1" xfId="521" xr:uid="{00000000-0005-0000-0000-00002A000000}"/>
    <cellStyle name="40 % - Accent2" xfId="522" xr:uid="{00000000-0005-0000-0000-00002B000000}"/>
    <cellStyle name="40 % - Accent3" xfId="523" xr:uid="{00000000-0005-0000-0000-00002C000000}"/>
    <cellStyle name="40 % - Accent4" xfId="524" xr:uid="{00000000-0005-0000-0000-00002D000000}"/>
    <cellStyle name="40 % - Accent5" xfId="525" xr:uid="{00000000-0005-0000-0000-00002E000000}"/>
    <cellStyle name="40 % - Accent6" xfId="526" xr:uid="{00000000-0005-0000-0000-00002F000000}"/>
    <cellStyle name="40% - Accent1" xfId="16" xr:uid="{00000000-0005-0000-0000-000030000000}"/>
    <cellStyle name="40% - Accent1 2" xfId="165" xr:uid="{00000000-0005-0000-0000-000031000000}"/>
    <cellStyle name="40% - Accent1 3" xfId="527" xr:uid="{00000000-0005-0000-0000-000032000000}"/>
    <cellStyle name="40% - Accent2" xfId="17" xr:uid="{00000000-0005-0000-0000-000033000000}"/>
    <cellStyle name="40% - Accent2 2" xfId="166" xr:uid="{00000000-0005-0000-0000-000034000000}"/>
    <cellStyle name="40% - Accent3" xfId="18" xr:uid="{00000000-0005-0000-0000-000035000000}"/>
    <cellStyle name="40% - Accent3 2" xfId="167" xr:uid="{00000000-0005-0000-0000-000036000000}"/>
    <cellStyle name="40% - Accent3 3" xfId="528" xr:uid="{00000000-0005-0000-0000-000037000000}"/>
    <cellStyle name="40% - Accent4" xfId="19" xr:uid="{00000000-0005-0000-0000-000038000000}"/>
    <cellStyle name="40% - Accent4 2" xfId="168" xr:uid="{00000000-0005-0000-0000-000039000000}"/>
    <cellStyle name="40% - Accent4 3" xfId="529" xr:uid="{00000000-0005-0000-0000-00003A000000}"/>
    <cellStyle name="40% - Accent5" xfId="20" xr:uid="{00000000-0005-0000-0000-00003B000000}"/>
    <cellStyle name="40% - Accent5 2" xfId="169" xr:uid="{00000000-0005-0000-0000-00003C000000}"/>
    <cellStyle name="40% - Accent5 3" xfId="530" xr:uid="{00000000-0005-0000-0000-00003D000000}"/>
    <cellStyle name="40% - Accent6" xfId="21" xr:uid="{00000000-0005-0000-0000-00003E000000}"/>
    <cellStyle name="40% - Accent6 2" xfId="170" xr:uid="{00000000-0005-0000-0000-00003F000000}"/>
    <cellStyle name="40% - Accent6 3" xfId="531" xr:uid="{00000000-0005-0000-0000-000040000000}"/>
    <cellStyle name="40% - Énfasis1 2" xfId="99" xr:uid="{00000000-0005-0000-0000-000041000000}"/>
    <cellStyle name="40% - Énfasis1 3" xfId="252" xr:uid="{00000000-0005-0000-0000-000042000000}"/>
    <cellStyle name="40% - Énfasis1 4" xfId="253" xr:uid="{00000000-0005-0000-0000-000043000000}"/>
    <cellStyle name="40% - Énfasis2 2" xfId="100" xr:uid="{00000000-0005-0000-0000-000044000000}"/>
    <cellStyle name="40% - Énfasis2 3" xfId="254" xr:uid="{00000000-0005-0000-0000-000045000000}"/>
    <cellStyle name="40% - Énfasis2 4" xfId="255" xr:uid="{00000000-0005-0000-0000-000046000000}"/>
    <cellStyle name="40% - Énfasis3 2" xfId="101" xr:uid="{00000000-0005-0000-0000-000047000000}"/>
    <cellStyle name="40% - Énfasis3 3" xfId="256" xr:uid="{00000000-0005-0000-0000-000048000000}"/>
    <cellStyle name="40% - Énfasis3 4" xfId="257" xr:uid="{00000000-0005-0000-0000-000049000000}"/>
    <cellStyle name="40% - Énfasis4 2" xfId="102" xr:uid="{00000000-0005-0000-0000-00004A000000}"/>
    <cellStyle name="40% - Énfasis4 3" xfId="258" xr:uid="{00000000-0005-0000-0000-00004B000000}"/>
    <cellStyle name="40% - Énfasis4 4" xfId="259" xr:uid="{00000000-0005-0000-0000-00004C000000}"/>
    <cellStyle name="40% - Énfasis5 2" xfId="103" xr:uid="{00000000-0005-0000-0000-00004D000000}"/>
    <cellStyle name="40% - Énfasis5 3" xfId="260" xr:uid="{00000000-0005-0000-0000-00004E000000}"/>
    <cellStyle name="40% - Énfasis5 4" xfId="261" xr:uid="{00000000-0005-0000-0000-00004F000000}"/>
    <cellStyle name="40% - Énfasis6 2" xfId="104" xr:uid="{00000000-0005-0000-0000-000050000000}"/>
    <cellStyle name="40% - Énfasis6 3" xfId="262" xr:uid="{00000000-0005-0000-0000-000051000000}"/>
    <cellStyle name="40% - Énfasis6 4" xfId="263" xr:uid="{00000000-0005-0000-0000-000052000000}"/>
    <cellStyle name="60 % - Accent1" xfId="532" xr:uid="{00000000-0005-0000-0000-000053000000}"/>
    <cellStyle name="60 % - Accent2" xfId="533" xr:uid="{00000000-0005-0000-0000-000054000000}"/>
    <cellStyle name="60 % - Accent3" xfId="534" xr:uid="{00000000-0005-0000-0000-000055000000}"/>
    <cellStyle name="60 % - Accent4" xfId="535" xr:uid="{00000000-0005-0000-0000-000056000000}"/>
    <cellStyle name="60 % - Accent5" xfId="536" xr:uid="{00000000-0005-0000-0000-000057000000}"/>
    <cellStyle name="60 % - Accent6" xfId="537" xr:uid="{00000000-0005-0000-0000-000058000000}"/>
    <cellStyle name="60% - Accent1" xfId="22" xr:uid="{00000000-0005-0000-0000-000059000000}"/>
    <cellStyle name="60% - Accent1 2" xfId="171" xr:uid="{00000000-0005-0000-0000-00005A000000}"/>
    <cellStyle name="60% - Accent1 3" xfId="538" xr:uid="{00000000-0005-0000-0000-00005B000000}"/>
    <cellStyle name="60% - Accent2" xfId="23" xr:uid="{00000000-0005-0000-0000-00005C000000}"/>
    <cellStyle name="60% - Accent2 2" xfId="172" xr:uid="{00000000-0005-0000-0000-00005D000000}"/>
    <cellStyle name="60% - Accent2 3" xfId="539" xr:uid="{00000000-0005-0000-0000-00005E000000}"/>
    <cellStyle name="60% - Accent3" xfId="24" xr:uid="{00000000-0005-0000-0000-00005F000000}"/>
    <cellStyle name="60% - Accent3 2" xfId="173" xr:uid="{00000000-0005-0000-0000-000060000000}"/>
    <cellStyle name="60% - Accent3 3" xfId="540" xr:uid="{00000000-0005-0000-0000-000061000000}"/>
    <cellStyle name="60% - Accent4" xfId="25" xr:uid="{00000000-0005-0000-0000-000062000000}"/>
    <cellStyle name="60% - Accent4 2" xfId="174" xr:uid="{00000000-0005-0000-0000-000063000000}"/>
    <cellStyle name="60% - Accent4 3" xfId="541" xr:uid="{00000000-0005-0000-0000-000064000000}"/>
    <cellStyle name="60% - Accent5" xfId="26" xr:uid="{00000000-0005-0000-0000-000065000000}"/>
    <cellStyle name="60% - Accent5 2" xfId="175" xr:uid="{00000000-0005-0000-0000-000066000000}"/>
    <cellStyle name="60% - Accent5 3" xfId="542" xr:uid="{00000000-0005-0000-0000-000067000000}"/>
    <cellStyle name="60% - Accent6" xfId="27" xr:uid="{00000000-0005-0000-0000-000068000000}"/>
    <cellStyle name="60% - Accent6 2" xfId="176" xr:uid="{00000000-0005-0000-0000-000069000000}"/>
    <cellStyle name="60% - Accent6 3" xfId="543" xr:uid="{00000000-0005-0000-0000-00006A000000}"/>
    <cellStyle name="60% - Énfasis1 2" xfId="105" xr:uid="{00000000-0005-0000-0000-00006B000000}"/>
    <cellStyle name="60% - Énfasis1 3" xfId="264" xr:uid="{00000000-0005-0000-0000-00006C000000}"/>
    <cellStyle name="60% - Énfasis1 4" xfId="265" xr:uid="{00000000-0005-0000-0000-00006D000000}"/>
    <cellStyle name="60% - Énfasis2 2" xfId="106" xr:uid="{00000000-0005-0000-0000-00006E000000}"/>
    <cellStyle name="60% - Énfasis2 3" xfId="266" xr:uid="{00000000-0005-0000-0000-00006F000000}"/>
    <cellStyle name="60% - Énfasis2 4" xfId="267" xr:uid="{00000000-0005-0000-0000-000070000000}"/>
    <cellStyle name="60% - Énfasis3 2" xfId="107" xr:uid="{00000000-0005-0000-0000-000071000000}"/>
    <cellStyle name="60% - Énfasis3 3" xfId="268" xr:uid="{00000000-0005-0000-0000-000072000000}"/>
    <cellStyle name="60% - Énfasis3 4" xfId="269" xr:uid="{00000000-0005-0000-0000-000073000000}"/>
    <cellStyle name="60% - Énfasis4 2" xfId="108" xr:uid="{00000000-0005-0000-0000-000074000000}"/>
    <cellStyle name="60% - Énfasis4 3" xfId="270" xr:uid="{00000000-0005-0000-0000-000075000000}"/>
    <cellStyle name="60% - Énfasis4 4" xfId="271" xr:uid="{00000000-0005-0000-0000-000076000000}"/>
    <cellStyle name="60% - Énfasis5 2" xfId="109" xr:uid="{00000000-0005-0000-0000-000077000000}"/>
    <cellStyle name="60% - Énfasis5 3" xfId="272" xr:uid="{00000000-0005-0000-0000-000078000000}"/>
    <cellStyle name="60% - Énfasis5 4" xfId="273" xr:uid="{00000000-0005-0000-0000-000079000000}"/>
    <cellStyle name="60% - Énfasis6 2" xfId="110" xr:uid="{00000000-0005-0000-0000-00007A000000}"/>
    <cellStyle name="60% - Énfasis6 3" xfId="274" xr:uid="{00000000-0005-0000-0000-00007B000000}"/>
    <cellStyle name="60% - Énfasis6 4" xfId="275" xr:uid="{00000000-0005-0000-0000-00007C000000}"/>
    <cellStyle name="Accent1" xfId="28" xr:uid="{00000000-0005-0000-0000-00007D000000}"/>
    <cellStyle name="Accent1 - 20%" xfId="276" xr:uid="{00000000-0005-0000-0000-00007E000000}"/>
    <cellStyle name="Accent1 - 40%" xfId="277" xr:uid="{00000000-0005-0000-0000-00007F000000}"/>
    <cellStyle name="Accent1 - 60%" xfId="278" xr:uid="{00000000-0005-0000-0000-000080000000}"/>
    <cellStyle name="Accent1 2" xfId="177" xr:uid="{00000000-0005-0000-0000-000081000000}"/>
    <cellStyle name="Accent1 3" xfId="544" xr:uid="{00000000-0005-0000-0000-000082000000}"/>
    <cellStyle name="Accent1_ANALISIS PARA PRESENTAR OPRET" xfId="279" xr:uid="{00000000-0005-0000-0000-000083000000}"/>
    <cellStyle name="Accent2" xfId="29" xr:uid="{00000000-0005-0000-0000-000084000000}"/>
    <cellStyle name="Accent2 - 20%" xfId="280" xr:uid="{00000000-0005-0000-0000-000085000000}"/>
    <cellStyle name="Accent2 - 40%" xfId="281" xr:uid="{00000000-0005-0000-0000-000086000000}"/>
    <cellStyle name="Accent2 - 60%" xfId="282" xr:uid="{00000000-0005-0000-0000-000087000000}"/>
    <cellStyle name="Accent2 2" xfId="178" xr:uid="{00000000-0005-0000-0000-000088000000}"/>
    <cellStyle name="Accent2 3" xfId="545" xr:uid="{00000000-0005-0000-0000-000089000000}"/>
    <cellStyle name="Accent2_ANALISIS PARA PRESENTAR OPRET" xfId="283" xr:uid="{00000000-0005-0000-0000-00008A000000}"/>
    <cellStyle name="Accent3" xfId="30" xr:uid="{00000000-0005-0000-0000-00008B000000}"/>
    <cellStyle name="Accent3 - 20%" xfId="284" xr:uid="{00000000-0005-0000-0000-00008C000000}"/>
    <cellStyle name="Accent3 - 40%" xfId="285" xr:uid="{00000000-0005-0000-0000-00008D000000}"/>
    <cellStyle name="Accent3 - 60%" xfId="286" xr:uid="{00000000-0005-0000-0000-00008E000000}"/>
    <cellStyle name="Accent3 2" xfId="179" xr:uid="{00000000-0005-0000-0000-00008F000000}"/>
    <cellStyle name="Accent3 3" xfId="546" xr:uid="{00000000-0005-0000-0000-000090000000}"/>
    <cellStyle name="Accent3_ANALISIS PARA PRESENTAR OPRET" xfId="287" xr:uid="{00000000-0005-0000-0000-000091000000}"/>
    <cellStyle name="Accent4" xfId="31" xr:uid="{00000000-0005-0000-0000-000092000000}"/>
    <cellStyle name="Accent4 - 20%" xfId="288" xr:uid="{00000000-0005-0000-0000-000093000000}"/>
    <cellStyle name="Accent4 - 40%" xfId="289" xr:uid="{00000000-0005-0000-0000-000094000000}"/>
    <cellStyle name="Accent4 - 60%" xfId="290" xr:uid="{00000000-0005-0000-0000-000095000000}"/>
    <cellStyle name="Accent4 2" xfId="180" xr:uid="{00000000-0005-0000-0000-000096000000}"/>
    <cellStyle name="Accent4 3" xfId="547" xr:uid="{00000000-0005-0000-0000-000097000000}"/>
    <cellStyle name="Accent4_ANALISIS PARA PRESENTAR OPRET" xfId="291" xr:uid="{00000000-0005-0000-0000-000098000000}"/>
    <cellStyle name="Accent5" xfId="32" xr:uid="{00000000-0005-0000-0000-000099000000}"/>
    <cellStyle name="Accent5 - 20%" xfId="292" xr:uid="{00000000-0005-0000-0000-00009A000000}"/>
    <cellStyle name="Accent5 - 40%" xfId="293" xr:uid="{00000000-0005-0000-0000-00009B000000}"/>
    <cellStyle name="Accent5 - 60%" xfId="294" xr:uid="{00000000-0005-0000-0000-00009C000000}"/>
    <cellStyle name="Accent5 2" xfId="181" xr:uid="{00000000-0005-0000-0000-00009D000000}"/>
    <cellStyle name="Accent5_ANALISIS PARA PRESENTAR OPRET" xfId="295" xr:uid="{00000000-0005-0000-0000-00009E000000}"/>
    <cellStyle name="Accent6" xfId="33" xr:uid="{00000000-0005-0000-0000-00009F000000}"/>
    <cellStyle name="Accent6 - 20%" xfId="296" xr:uid="{00000000-0005-0000-0000-0000A0000000}"/>
    <cellStyle name="Accent6 - 40%" xfId="297" xr:uid="{00000000-0005-0000-0000-0000A1000000}"/>
    <cellStyle name="Accent6 - 60%" xfId="298" xr:uid="{00000000-0005-0000-0000-0000A2000000}"/>
    <cellStyle name="Accent6 2" xfId="182" xr:uid="{00000000-0005-0000-0000-0000A3000000}"/>
    <cellStyle name="Accent6 3" xfId="548" xr:uid="{00000000-0005-0000-0000-0000A4000000}"/>
    <cellStyle name="Accent6_ANALISIS PARA PRESENTAR OPRET" xfId="299" xr:uid="{00000000-0005-0000-0000-0000A5000000}"/>
    <cellStyle name="Avertissement" xfId="549" xr:uid="{00000000-0005-0000-0000-0000A6000000}"/>
    <cellStyle name="Bad" xfId="34" xr:uid="{00000000-0005-0000-0000-0000A7000000}"/>
    <cellStyle name="Bad 2" xfId="183" xr:uid="{00000000-0005-0000-0000-0000A8000000}"/>
    <cellStyle name="Bad 3" xfId="550" xr:uid="{00000000-0005-0000-0000-0000A9000000}"/>
    <cellStyle name="Buena 2" xfId="111" xr:uid="{00000000-0005-0000-0000-0000AA000000}"/>
    <cellStyle name="Buena 3" xfId="300" xr:uid="{00000000-0005-0000-0000-0000AB000000}"/>
    <cellStyle name="Buena 4" xfId="301" xr:uid="{00000000-0005-0000-0000-0000AC000000}"/>
    <cellStyle name="Calcul" xfId="551" xr:uid="{00000000-0005-0000-0000-0000AD000000}"/>
    <cellStyle name="Calcul 2" xfId="552" xr:uid="{00000000-0005-0000-0000-0000AE000000}"/>
    <cellStyle name="Calcul 3" xfId="553" xr:uid="{00000000-0005-0000-0000-0000AF000000}"/>
    <cellStyle name="Calculation" xfId="35" xr:uid="{00000000-0005-0000-0000-0000B0000000}"/>
    <cellStyle name="Calculation 2" xfId="184" xr:uid="{00000000-0005-0000-0000-0000B1000000}"/>
    <cellStyle name="Calculation 2 2" xfId="554" xr:uid="{00000000-0005-0000-0000-0000B2000000}"/>
    <cellStyle name="Calculation 2 3" xfId="555" xr:uid="{00000000-0005-0000-0000-0000B3000000}"/>
    <cellStyle name="Calculation 3" xfId="556" xr:uid="{00000000-0005-0000-0000-0000B4000000}"/>
    <cellStyle name="Calculation 3 2" xfId="557" xr:uid="{00000000-0005-0000-0000-0000B5000000}"/>
    <cellStyle name="Calculation 3 3" xfId="558" xr:uid="{00000000-0005-0000-0000-0000B6000000}"/>
    <cellStyle name="Calculation 4" xfId="559" xr:uid="{00000000-0005-0000-0000-0000B7000000}"/>
    <cellStyle name="Calculation 5" xfId="560" xr:uid="{00000000-0005-0000-0000-0000B8000000}"/>
    <cellStyle name="Cálculo 2" xfId="112" xr:uid="{00000000-0005-0000-0000-0000B9000000}"/>
    <cellStyle name="Cálculo 2 2" xfId="561" xr:uid="{00000000-0005-0000-0000-0000BA000000}"/>
    <cellStyle name="Cálculo 2 3" xfId="562" xr:uid="{00000000-0005-0000-0000-0000BB000000}"/>
    <cellStyle name="Cálculo 3" xfId="302" xr:uid="{00000000-0005-0000-0000-0000BC000000}"/>
    <cellStyle name="Cálculo 3 2" xfId="563" xr:uid="{00000000-0005-0000-0000-0000BD000000}"/>
    <cellStyle name="Cálculo 3 3" xfId="564" xr:uid="{00000000-0005-0000-0000-0000BE000000}"/>
    <cellStyle name="Cálculo 4" xfId="303" xr:uid="{00000000-0005-0000-0000-0000BF000000}"/>
    <cellStyle name="Cálculo 4 2" xfId="565" xr:uid="{00000000-0005-0000-0000-0000C0000000}"/>
    <cellStyle name="Cálculo 4 3" xfId="566" xr:uid="{00000000-0005-0000-0000-0000C1000000}"/>
    <cellStyle name="Celda de comprobación 2" xfId="113" xr:uid="{00000000-0005-0000-0000-0000C2000000}"/>
    <cellStyle name="Celda de comprobación 3" xfId="304" xr:uid="{00000000-0005-0000-0000-0000C3000000}"/>
    <cellStyle name="Celda de comprobación 4" xfId="305" xr:uid="{00000000-0005-0000-0000-0000C4000000}"/>
    <cellStyle name="Celda vinculada 2" xfId="114" xr:uid="{00000000-0005-0000-0000-0000C5000000}"/>
    <cellStyle name="Celda vinculada 3" xfId="306" xr:uid="{00000000-0005-0000-0000-0000C6000000}"/>
    <cellStyle name="Celda vinculada 4" xfId="307" xr:uid="{00000000-0005-0000-0000-0000C7000000}"/>
    <cellStyle name="Cellule liée" xfId="567" xr:uid="{00000000-0005-0000-0000-0000C8000000}"/>
    <cellStyle name="Check Cell" xfId="36" xr:uid="{00000000-0005-0000-0000-0000C9000000}"/>
    <cellStyle name="Check Cell 2" xfId="185" xr:uid="{00000000-0005-0000-0000-0000CA000000}"/>
    <cellStyle name="Comma 10" xfId="308" xr:uid="{00000000-0005-0000-0000-0000CB000000}"/>
    <cellStyle name="Comma 11" xfId="309" xr:uid="{00000000-0005-0000-0000-0000CC000000}"/>
    <cellStyle name="Comma 12" xfId="310" xr:uid="{00000000-0005-0000-0000-0000CD000000}"/>
    <cellStyle name="Comma 13" xfId="311" xr:uid="{00000000-0005-0000-0000-0000CE000000}"/>
    <cellStyle name="Comma 2" xfId="37" xr:uid="{00000000-0005-0000-0000-0000CF000000}"/>
    <cellStyle name="Comma 2 2" xfId="186" xr:uid="{00000000-0005-0000-0000-0000D0000000}"/>
    <cellStyle name="Comma 2 2 3" xfId="713" xr:uid="{00000000-0005-0000-0000-0000D1000000}"/>
    <cellStyle name="Comma 2 3" xfId="568" xr:uid="{00000000-0005-0000-0000-0000D2000000}"/>
    <cellStyle name="Comma 3" xfId="38" xr:uid="{00000000-0005-0000-0000-0000D3000000}"/>
    <cellStyle name="Comma 3 2" xfId="230" xr:uid="{00000000-0005-0000-0000-0000D4000000}"/>
    <cellStyle name="Comma 3 2 4" xfId="716" xr:uid="{00000000-0005-0000-0000-0000D5000000}"/>
    <cellStyle name="Comma 3_Adicional No. 1  Edificio Biblioteca y Verja y parqueos  Universidad ITECO" xfId="312" xr:uid="{00000000-0005-0000-0000-0000D6000000}"/>
    <cellStyle name="Comma 4" xfId="313" xr:uid="{00000000-0005-0000-0000-0000D7000000}"/>
    <cellStyle name="Comma 4 2" xfId="314" xr:uid="{00000000-0005-0000-0000-0000D8000000}"/>
    <cellStyle name="Comma 4 3" xfId="721" xr:uid="{00000000-0005-0000-0000-0000D9000000}"/>
    <cellStyle name="Comma 4_Presupuesto_remodelacion vivienda en cancino pe" xfId="315" xr:uid="{00000000-0005-0000-0000-0000DA000000}"/>
    <cellStyle name="Comma 5" xfId="316" xr:uid="{00000000-0005-0000-0000-0000DB000000}"/>
    <cellStyle name="Comma 5 2" xfId="569" xr:uid="{00000000-0005-0000-0000-0000DC000000}"/>
    <cellStyle name="Comma 6" xfId="317" xr:uid="{00000000-0005-0000-0000-0000DD000000}"/>
    <cellStyle name="Comma 6 2" xfId="570" xr:uid="{00000000-0005-0000-0000-0000DE000000}"/>
    <cellStyle name="Comma 7" xfId="318" xr:uid="{00000000-0005-0000-0000-0000DF000000}"/>
    <cellStyle name="Comma 7 2" xfId="571" xr:uid="{00000000-0005-0000-0000-0000E0000000}"/>
    <cellStyle name="Comma 8" xfId="319" xr:uid="{00000000-0005-0000-0000-0000E1000000}"/>
    <cellStyle name="Comma 9" xfId="320" xr:uid="{00000000-0005-0000-0000-0000E2000000}"/>
    <cellStyle name="Comma_ACUEDUCTO DE  PADRE LAS CASAS" xfId="39" xr:uid="{00000000-0005-0000-0000-0000E3000000}"/>
    <cellStyle name="Commentaire" xfId="572" xr:uid="{00000000-0005-0000-0000-0000E4000000}"/>
    <cellStyle name="Commentaire 2" xfId="573" xr:uid="{00000000-0005-0000-0000-0000E5000000}"/>
    <cellStyle name="Commentaire 3" xfId="574" xr:uid="{00000000-0005-0000-0000-0000E6000000}"/>
    <cellStyle name="Currency 2" xfId="321" xr:uid="{00000000-0005-0000-0000-0000E7000000}"/>
    <cellStyle name="Currency 2 2" xfId="575" xr:uid="{00000000-0005-0000-0000-0000E8000000}"/>
    <cellStyle name="Currency 3" xfId="576" xr:uid="{00000000-0005-0000-0000-0000E9000000}"/>
    <cellStyle name="Currency 3 2" xfId="577" xr:uid="{00000000-0005-0000-0000-0000EA000000}"/>
    <cellStyle name="Currency 3 3" xfId="578" xr:uid="{00000000-0005-0000-0000-0000EB000000}"/>
    <cellStyle name="Currency 3_APU CIVIL WORKS ACUEDUCTO PERAVIA_source" xfId="579" xr:uid="{00000000-0005-0000-0000-0000EC000000}"/>
    <cellStyle name="Currency 4" xfId="580" xr:uid="{00000000-0005-0000-0000-0000ED000000}"/>
    <cellStyle name="Currency 4 2" xfId="581" xr:uid="{00000000-0005-0000-0000-0000EE000000}"/>
    <cellStyle name="Currency_Construccion Edificio Aulas No.1 Centroa Regional UASD, Mao" xfId="322" xr:uid="{00000000-0005-0000-0000-0000EF000000}"/>
    <cellStyle name="Emphasis 1" xfId="323" xr:uid="{00000000-0005-0000-0000-0000F0000000}"/>
    <cellStyle name="Emphasis 2" xfId="324" xr:uid="{00000000-0005-0000-0000-0000F1000000}"/>
    <cellStyle name="Emphasis 3" xfId="325" xr:uid="{00000000-0005-0000-0000-0000F2000000}"/>
    <cellStyle name="Encabezado 4 2" xfId="115" xr:uid="{00000000-0005-0000-0000-0000F3000000}"/>
    <cellStyle name="Encabezado 4 3" xfId="326" xr:uid="{00000000-0005-0000-0000-0000F4000000}"/>
    <cellStyle name="Encabezado 4 4" xfId="327" xr:uid="{00000000-0005-0000-0000-0000F5000000}"/>
    <cellStyle name="Énfasis 1" xfId="328" xr:uid="{00000000-0005-0000-0000-0000F6000000}"/>
    <cellStyle name="Énfasis 2" xfId="329" xr:uid="{00000000-0005-0000-0000-0000F7000000}"/>
    <cellStyle name="Énfasis 3" xfId="330" xr:uid="{00000000-0005-0000-0000-0000F8000000}"/>
    <cellStyle name="Énfasis1 - 20%" xfId="331" xr:uid="{00000000-0005-0000-0000-0000F9000000}"/>
    <cellStyle name="Énfasis1 - 40%" xfId="332" xr:uid="{00000000-0005-0000-0000-0000FA000000}"/>
    <cellStyle name="Énfasis1 - 60%" xfId="333" xr:uid="{00000000-0005-0000-0000-0000FB000000}"/>
    <cellStyle name="Énfasis1 2" xfId="116" xr:uid="{00000000-0005-0000-0000-0000FC000000}"/>
    <cellStyle name="Énfasis1 3" xfId="334" xr:uid="{00000000-0005-0000-0000-0000FD000000}"/>
    <cellStyle name="Énfasis1 4" xfId="335" xr:uid="{00000000-0005-0000-0000-0000FE000000}"/>
    <cellStyle name="Énfasis2 - 20%" xfId="336" xr:uid="{00000000-0005-0000-0000-0000FF000000}"/>
    <cellStyle name="Énfasis2 - 40%" xfId="337" xr:uid="{00000000-0005-0000-0000-000000010000}"/>
    <cellStyle name="Énfasis2 - 60%" xfId="338" xr:uid="{00000000-0005-0000-0000-000001010000}"/>
    <cellStyle name="Énfasis2 2" xfId="117" xr:uid="{00000000-0005-0000-0000-000002010000}"/>
    <cellStyle name="Énfasis2 3" xfId="339" xr:uid="{00000000-0005-0000-0000-000003010000}"/>
    <cellStyle name="Énfasis2 4" xfId="340" xr:uid="{00000000-0005-0000-0000-000004010000}"/>
    <cellStyle name="Énfasis3 - 20%" xfId="341" xr:uid="{00000000-0005-0000-0000-000005010000}"/>
    <cellStyle name="Énfasis3 - 40%" xfId="342" xr:uid="{00000000-0005-0000-0000-000006010000}"/>
    <cellStyle name="Énfasis3 - 60%" xfId="343" xr:uid="{00000000-0005-0000-0000-000007010000}"/>
    <cellStyle name="Énfasis3 2" xfId="118" xr:uid="{00000000-0005-0000-0000-000008010000}"/>
    <cellStyle name="Énfasis3 3" xfId="344" xr:uid="{00000000-0005-0000-0000-000009010000}"/>
    <cellStyle name="Énfasis3 4" xfId="345" xr:uid="{00000000-0005-0000-0000-00000A010000}"/>
    <cellStyle name="Énfasis4 - 20%" xfId="346" xr:uid="{00000000-0005-0000-0000-00000B010000}"/>
    <cellStyle name="Énfasis4 - 40%" xfId="347" xr:uid="{00000000-0005-0000-0000-00000C010000}"/>
    <cellStyle name="Énfasis4 - 60%" xfId="348" xr:uid="{00000000-0005-0000-0000-00000D010000}"/>
    <cellStyle name="Énfasis4 2" xfId="119" xr:uid="{00000000-0005-0000-0000-00000E010000}"/>
    <cellStyle name="Énfasis4 3" xfId="349" xr:uid="{00000000-0005-0000-0000-00000F010000}"/>
    <cellStyle name="Énfasis4 4" xfId="350" xr:uid="{00000000-0005-0000-0000-000010010000}"/>
    <cellStyle name="Énfasis5 - 20%" xfId="351" xr:uid="{00000000-0005-0000-0000-000011010000}"/>
    <cellStyle name="Énfasis5 - 40%" xfId="352" xr:uid="{00000000-0005-0000-0000-000012010000}"/>
    <cellStyle name="Énfasis5 - 60%" xfId="353" xr:uid="{00000000-0005-0000-0000-000013010000}"/>
    <cellStyle name="Énfasis5 2" xfId="120" xr:uid="{00000000-0005-0000-0000-000014010000}"/>
    <cellStyle name="Énfasis5 3" xfId="354" xr:uid="{00000000-0005-0000-0000-000015010000}"/>
    <cellStyle name="Énfasis5 4" xfId="355" xr:uid="{00000000-0005-0000-0000-000016010000}"/>
    <cellStyle name="Énfasis6 - 20%" xfId="356" xr:uid="{00000000-0005-0000-0000-000017010000}"/>
    <cellStyle name="Énfasis6 - 40%" xfId="357" xr:uid="{00000000-0005-0000-0000-000018010000}"/>
    <cellStyle name="Énfasis6 - 60%" xfId="358" xr:uid="{00000000-0005-0000-0000-000019010000}"/>
    <cellStyle name="Énfasis6 2" xfId="121" xr:uid="{00000000-0005-0000-0000-00001A010000}"/>
    <cellStyle name="Énfasis6 3" xfId="359" xr:uid="{00000000-0005-0000-0000-00001B010000}"/>
    <cellStyle name="Énfasis6 4" xfId="360" xr:uid="{00000000-0005-0000-0000-00001C010000}"/>
    <cellStyle name="Entrada 2" xfId="122" xr:uid="{00000000-0005-0000-0000-00001D010000}"/>
    <cellStyle name="Entrada 2 2" xfId="582" xr:uid="{00000000-0005-0000-0000-00001E010000}"/>
    <cellStyle name="Entrada 2 3" xfId="583" xr:uid="{00000000-0005-0000-0000-00001F010000}"/>
    <cellStyle name="Entrada 3" xfId="361" xr:uid="{00000000-0005-0000-0000-000020010000}"/>
    <cellStyle name="Entrada 3 2" xfId="584" xr:uid="{00000000-0005-0000-0000-000021010000}"/>
    <cellStyle name="Entrada 3 3" xfId="585" xr:uid="{00000000-0005-0000-0000-000022010000}"/>
    <cellStyle name="Entrada 4" xfId="362" xr:uid="{00000000-0005-0000-0000-000023010000}"/>
    <cellStyle name="Entrada 4 2" xfId="586" xr:uid="{00000000-0005-0000-0000-000024010000}"/>
    <cellStyle name="Entrada 4 3" xfId="587" xr:uid="{00000000-0005-0000-0000-000025010000}"/>
    <cellStyle name="Entrée" xfId="588" xr:uid="{00000000-0005-0000-0000-000026010000}"/>
    <cellStyle name="Entrée 2" xfId="589" xr:uid="{00000000-0005-0000-0000-000027010000}"/>
    <cellStyle name="Entrée 3" xfId="590" xr:uid="{00000000-0005-0000-0000-000028010000}"/>
    <cellStyle name="Euro" xfId="40" xr:uid="{00000000-0005-0000-0000-000029010000}"/>
    <cellStyle name="Euro 2" xfId="123" xr:uid="{00000000-0005-0000-0000-00002A010000}"/>
    <cellStyle name="Euro 2 2" xfId="363" xr:uid="{00000000-0005-0000-0000-00002B010000}"/>
    <cellStyle name="Euro 3" xfId="187" xr:uid="{00000000-0005-0000-0000-00002C010000}"/>
    <cellStyle name="Euro 3 2" xfId="591" xr:uid="{00000000-0005-0000-0000-00002D010000}"/>
    <cellStyle name="Euro 4" xfId="231" xr:uid="{00000000-0005-0000-0000-00002E010000}"/>
    <cellStyle name="Euro 4 2" xfId="592" xr:uid="{00000000-0005-0000-0000-00002F010000}"/>
    <cellStyle name="Euro 5" xfId="593" xr:uid="{00000000-0005-0000-0000-000030010000}"/>
    <cellStyle name="Euro 6" xfId="594" xr:uid="{00000000-0005-0000-0000-000031010000}"/>
    <cellStyle name="Euro_09 red distribucion ondina y las malvinas y correccion averias, ac. hato mayor" xfId="595" xr:uid="{00000000-0005-0000-0000-000032010000}"/>
    <cellStyle name="Excel Built-in Comma" xfId="364" xr:uid="{00000000-0005-0000-0000-000033010000}"/>
    <cellStyle name="Excel Built-in Normal" xfId="365" xr:uid="{00000000-0005-0000-0000-000034010000}"/>
    <cellStyle name="Explanatory Text" xfId="41" xr:uid="{00000000-0005-0000-0000-000035010000}"/>
    <cellStyle name="Explanatory Text 2" xfId="188" xr:uid="{00000000-0005-0000-0000-000036010000}"/>
    <cellStyle name="F2" xfId="42" xr:uid="{00000000-0005-0000-0000-000037010000}"/>
    <cellStyle name="F2 2" xfId="124" xr:uid="{00000000-0005-0000-0000-000038010000}"/>
    <cellStyle name="F2_act 102-11 al 46-11 REH OT, EST BOM, PT Y DR AC CASTILLO LOS CAFES" xfId="125" xr:uid="{00000000-0005-0000-0000-000039010000}"/>
    <cellStyle name="F3" xfId="43" xr:uid="{00000000-0005-0000-0000-00003A010000}"/>
    <cellStyle name="F3 2" xfId="126" xr:uid="{00000000-0005-0000-0000-00003B010000}"/>
    <cellStyle name="F3_act 102-11 al 46-11 REH OT, EST BOM, PT Y DR AC CASTILLO LOS CAFES" xfId="127" xr:uid="{00000000-0005-0000-0000-00003C010000}"/>
    <cellStyle name="F4" xfId="44" xr:uid="{00000000-0005-0000-0000-00003D010000}"/>
    <cellStyle name="F4 2" xfId="128" xr:uid="{00000000-0005-0000-0000-00003E010000}"/>
    <cellStyle name="F4_act 102-11 al 46-11 REH OT, EST BOM, PT Y DR AC CASTILLO LOS CAFES" xfId="129" xr:uid="{00000000-0005-0000-0000-00003F010000}"/>
    <cellStyle name="F5" xfId="45" xr:uid="{00000000-0005-0000-0000-000040010000}"/>
    <cellStyle name="F5 2" xfId="130" xr:uid="{00000000-0005-0000-0000-000041010000}"/>
    <cellStyle name="F5_act 102-11 al 46-11 REH OT, EST BOM, PT Y DR AC CASTILLO LOS CAFES" xfId="131" xr:uid="{00000000-0005-0000-0000-000042010000}"/>
    <cellStyle name="F6" xfId="46" xr:uid="{00000000-0005-0000-0000-000043010000}"/>
    <cellStyle name="F6 2" xfId="132" xr:uid="{00000000-0005-0000-0000-000044010000}"/>
    <cellStyle name="F6_act 102-11 al 46-11 REH OT, EST BOM, PT Y DR AC CASTILLO LOS CAFES" xfId="133" xr:uid="{00000000-0005-0000-0000-000045010000}"/>
    <cellStyle name="F7" xfId="47" xr:uid="{00000000-0005-0000-0000-000046010000}"/>
    <cellStyle name="F7 2" xfId="134" xr:uid="{00000000-0005-0000-0000-000047010000}"/>
    <cellStyle name="F7_act 102-11 al 46-11 REH OT, EST BOM, PT Y DR AC CASTILLO LOS CAFES" xfId="135" xr:uid="{00000000-0005-0000-0000-000048010000}"/>
    <cellStyle name="F8" xfId="48" xr:uid="{00000000-0005-0000-0000-000049010000}"/>
    <cellStyle name="F8 2" xfId="136" xr:uid="{00000000-0005-0000-0000-00004A010000}"/>
    <cellStyle name="F8_act 102-11 al 46-11 REH OT, EST BOM, PT Y DR AC CASTILLO LOS CAFES" xfId="137" xr:uid="{00000000-0005-0000-0000-00004B010000}"/>
    <cellStyle name="Followed Hyperlink" xfId="366" xr:uid="{00000000-0005-0000-0000-00004C010000}"/>
    <cellStyle name="Good" xfId="49" xr:uid="{00000000-0005-0000-0000-00004D010000}"/>
    <cellStyle name="Good 2" xfId="189" xr:uid="{00000000-0005-0000-0000-00004E010000}"/>
    <cellStyle name="Heading 1" xfId="50" xr:uid="{00000000-0005-0000-0000-00004F010000}"/>
    <cellStyle name="Heading 1 2" xfId="190" xr:uid="{00000000-0005-0000-0000-000050010000}"/>
    <cellStyle name="Heading 1 3" xfId="596" xr:uid="{00000000-0005-0000-0000-000051010000}"/>
    <cellStyle name="Heading 2" xfId="51" xr:uid="{00000000-0005-0000-0000-000052010000}"/>
    <cellStyle name="Heading 2 2" xfId="191" xr:uid="{00000000-0005-0000-0000-000053010000}"/>
    <cellStyle name="Heading 2 3" xfId="597" xr:uid="{00000000-0005-0000-0000-000054010000}"/>
    <cellStyle name="Heading 3" xfId="52" xr:uid="{00000000-0005-0000-0000-000055010000}"/>
    <cellStyle name="Heading 3 2" xfId="192" xr:uid="{00000000-0005-0000-0000-000056010000}"/>
    <cellStyle name="Heading 3 3" xfId="598" xr:uid="{00000000-0005-0000-0000-000057010000}"/>
    <cellStyle name="Heading 4" xfId="53" xr:uid="{00000000-0005-0000-0000-000058010000}"/>
    <cellStyle name="Heading 4 2" xfId="193" xr:uid="{00000000-0005-0000-0000-000059010000}"/>
    <cellStyle name="Hipervínculo 2" xfId="599" xr:uid="{00000000-0005-0000-0000-00005A010000}"/>
    <cellStyle name="Hipervínculo 3" xfId="719" xr:uid="{00000000-0005-0000-0000-00005B010000}"/>
    <cellStyle name="Hipervínculo visitado 2" xfId="367" xr:uid="{00000000-0005-0000-0000-00005C010000}"/>
    <cellStyle name="Hyperlink" xfId="368" xr:uid="{00000000-0005-0000-0000-00005D010000}"/>
    <cellStyle name="Incorrecto 2" xfId="138" xr:uid="{00000000-0005-0000-0000-00005E010000}"/>
    <cellStyle name="Incorrecto 3" xfId="369" xr:uid="{00000000-0005-0000-0000-00005F010000}"/>
    <cellStyle name="Incorrecto 4" xfId="370" xr:uid="{00000000-0005-0000-0000-000060010000}"/>
    <cellStyle name="Input" xfId="54" xr:uid="{00000000-0005-0000-0000-000061010000}"/>
    <cellStyle name="Input 2" xfId="194" xr:uid="{00000000-0005-0000-0000-000062010000}"/>
    <cellStyle name="Input 2 2" xfId="600" xr:uid="{00000000-0005-0000-0000-000063010000}"/>
    <cellStyle name="Input 2 3" xfId="601" xr:uid="{00000000-0005-0000-0000-000064010000}"/>
    <cellStyle name="Input 3" xfId="602" xr:uid="{00000000-0005-0000-0000-000065010000}"/>
    <cellStyle name="Input 4" xfId="603" xr:uid="{00000000-0005-0000-0000-000066010000}"/>
    <cellStyle name="Insatisfaisant" xfId="604" xr:uid="{00000000-0005-0000-0000-000067010000}"/>
    <cellStyle name="Linked Cell" xfId="55" xr:uid="{00000000-0005-0000-0000-000068010000}"/>
    <cellStyle name="Linked Cell 2" xfId="195" xr:uid="{00000000-0005-0000-0000-000069010000}"/>
    <cellStyle name="Millares" xfId="1" builtinId="3"/>
    <cellStyle name="Millares 10" xfId="196" xr:uid="{00000000-0005-0000-0000-00006B010000}"/>
    <cellStyle name="Millares 10 2" xfId="236" xr:uid="{00000000-0005-0000-0000-00006C010000}"/>
    <cellStyle name="Millares 10 2 2" xfId="722" xr:uid="{00000000-0005-0000-0000-00006D010000}"/>
    <cellStyle name="Millares 10 2 3" xfId="715" xr:uid="{00000000-0005-0000-0000-00006E010000}"/>
    <cellStyle name="Millares 11" xfId="197" xr:uid="{00000000-0005-0000-0000-00006F010000}"/>
    <cellStyle name="Millares 11 2" xfId="232" xr:uid="{00000000-0005-0000-0000-000070010000}"/>
    <cellStyle name="Millares 11 3" xfId="605" xr:uid="{00000000-0005-0000-0000-000071010000}"/>
    <cellStyle name="Millares 12" xfId="139" xr:uid="{00000000-0005-0000-0000-000072010000}"/>
    <cellStyle name="Millares 12 2" xfId="606" xr:uid="{00000000-0005-0000-0000-000073010000}"/>
    <cellStyle name="Millares 13" xfId="233" xr:uid="{00000000-0005-0000-0000-000074010000}"/>
    <cellStyle name="Millares 13 2" xfId="371" xr:uid="{00000000-0005-0000-0000-000075010000}"/>
    <cellStyle name="Millares 14" xfId="198" xr:uid="{00000000-0005-0000-0000-000076010000}"/>
    <cellStyle name="Millares 14 2" xfId="607" xr:uid="{00000000-0005-0000-0000-000077010000}"/>
    <cellStyle name="Millares 15" xfId="199" xr:uid="{00000000-0005-0000-0000-000078010000}"/>
    <cellStyle name="Millares 16" xfId="372" xr:uid="{00000000-0005-0000-0000-000079010000}"/>
    <cellStyle name="Millares 17" xfId="373" xr:uid="{00000000-0005-0000-0000-00007A010000}"/>
    <cellStyle name="Millares 18" xfId="374" xr:uid="{00000000-0005-0000-0000-00007B010000}"/>
    <cellStyle name="Millares 19" xfId="375" xr:uid="{00000000-0005-0000-0000-00007C010000}"/>
    <cellStyle name="Millares 2" xfId="56" xr:uid="{00000000-0005-0000-0000-00007D010000}"/>
    <cellStyle name="Millares 2 10" xfId="376" xr:uid="{00000000-0005-0000-0000-00007E010000}"/>
    <cellStyle name="Millares 2 11" xfId="200" xr:uid="{00000000-0005-0000-0000-00007F010000}"/>
    <cellStyle name="Millares 2 2" xfId="8" xr:uid="{00000000-0005-0000-0000-000080010000}"/>
    <cellStyle name="Millares 2 2 2" xfId="57" xr:uid="{00000000-0005-0000-0000-000081010000}"/>
    <cellStyle name="Millares 2 2 2 2" xfId="201" xr:uid="{00000000-0005-0000-0000-000082010000}"/>
    <cellStyle name="Millares 2 2 2 3" xfId="202" xr:uid="{00000000-0005-0000-0000-000083010000}"/>
    <cellStyle name="Millares 2 2 2 4" xfId="377" xr:uid="{00000000-0005-0000-0000-000084010000}"/>
    <cellStyle name="Millares 2 2 3" xfId="378" xr:uid="{00000000-0005-0000-0000-000085010000}"/>
    <cellStyle name="Millares 2 2 5 2" xfId="203" xr:uid="{00000000-0005-0000-0000-000086010000}"/>
    <cellStyle name="Millares 2 2_304-12 medidores SAN CRISTOBAL" xfId="608" xr:uid="{00000000-0005-0000-0000-000087010000}"/>
    <cellStyle name="Millares 2 3" xfId="58" xr:uid="{00000000-0005-0000-0000-000088010000}"/>
    <cellStyle name="Millares 2 3 2" xfId="222" xr:uid="{00000000-0005-0000-0000-000089010000}"/>
    <cellStyle name="Millares 2 3 2 2" xfId="609" xr:uid="{00000000-0005-0000-0000-00008A010000}"/>
    <cellStyle name="Millares 2 3 2 2 2" xfId="610" xr:uid="{00000000-0005-0000-0000-00008B010000}"/>
    <cellStyle name="Millares 2 3 2 3" xfId="611" xr:uid="{00000000-0005-0000-0000-00008C010000}"/>
    <cellStyle name="Millares 2 3 3" xfId="612" xr:uid="{00000000-0005-0000-0000-00008D010000}"/>
    <cellStyle name="Millares 2 3 4" xfId="613" xr:uid="{00000000-0005-0000-0000-00008E010000}"/>
    <cellStyle name="Millares 2 4" xfId="379" xr:uid="{00000000-0005-0000-0000-00008F010000}"/>
    <cellStyle name="Millares 2 4 2" xfId="614" xr:uid="{00000000-0005-0000-0000-000090010000}"/>
    <cellStyle name="Millares 2 5" xfId="380" xr:uid="{00000000-0005-0000-0000-000091010000}"/>
    <cellStyle name="Millares 2 5 2" xfId="615" xr:uid="{00000000-0005-0000-0000-000092010000}"/>
    <cellStyle name="Millares 2 6" xfId="616" xr:uid="{00000000-0005-0000-0000-000093010000}"/>
    <cellStyle name="Millares 2 6 2" xfId="709" xr:uid="{00000000-0005-0000-0000-000094010000}"/>
    <cellStyle name="Millares 2 8" xfId="204" xr:uid="{00000000-0005-0000-0000-000095010000}"/>
    <cellStyle name="Millares 2_111-12 ac neyba zona alta" xfId="59" xr:uid="{00000000-0005-0000-0000-000096010000}"/>
    <cellStyle name="Millares 3" xfId="60" xr:uid="{00000000-0005-0000-0000-000097010000}"/>
    <cellStyle name="Millares 3 2" xfId="61" xr:uid="{00000000-0005-0000-0000-000098010000}"/>
    <cellStyle name="Millares 3 2 2" xfId="381" xr:uid="{00000000-0005-0000-0000-000099010000}"/>
    <cellStyle name="Millares 3 2 3" xfId="617" xr:uid="{00000000-0005-0000-0000-00009A010000}"/>
    <cellStyle name="Millares 3 3" xfId="62" xr:uid="{00000000-0005-0000-0000-00009B010000}"/>
    <cellStyle name="Millares 3 3 2" xfId="158" xr:uid="{00000000-0005-0000-0000-00009C010000}"/>
    <cellStyle name="Millares 3 4" xfId="205" xr:uid="{00000000-0005-0000-0000-00009D010000}"/>
    <cellStyle name="Millares 3 4 2" xfId="618" xr:uid="{00000000-0005-0000-0000-00009E010000}"/>
    <cellStyle name="Millares 3 5" xfId="382" xr:uid="{00000000-0005-0000-0000-00009F010000}"/>
    <cellStyle name="Millares 3_111-12 ac neyba zona alta" xfId="63" xr:uid="{00000000-0005-0000-0000-0000A0010000}"/>
    <cellStyle name="Millares 4" xfId="5" xr:uid="{00000000-0005-0000-0000-0000A1010000}"/>
    <cellStyle name="Millares 4 2" xfId="234" xr:uid="{00000000-0005-0000-0000-0000A2010000}"/>
    <cellStyle name="Millares 4 2 2" xfId="206" xr:uid="{00000000-0005-0000-0000-0000A3010000}"/>
    <cellStyle name="Millares 4 3" xfId="383" xr:uid="{00000000-0005-0000-0000-0000A4010000}"/>
    <cellStyle name="Millares 4 3 2" xfId="384" xr:uid="{00000000-0005-0000-0000-0000A5010000}"/>
    <cellStyle name="Millares 4 4" xfId="140" xr:uid="{00000000-0005-0000-0000-0000A6010000}"/>
    <cellStyle name="Millares 4 5" xfId="385" xr:uid="{00000000-0005-0000-0000-0000A7010000}"/>
    <cellStyle name="Millares 4_304-12 medidores SAN CRISTOBAL" xfId="619" xr:uid="{00000000-0005-0000-0000-0000A8010000}"/>
    <cellStyle name="Millares 5" xfId="2" xr:uid="{00000000-0005-0000-0000-0000A9010000}"/>
    <cellStyle name="Millares 5 2" xfId="207" xr:uid="{00000000-0005-0000-0000-0000AA010000}"/>
    <cellStyle name="Millares 5 2 2" xfId="386" xr:uid="{00000000-0005-0000-0000-0000AB010000}"/>
    <cellStyle name="Millares 5 3" xfId="141" xr:uid="{00000000-0005-0000-0000-0000AC010000}"/>
    <cellStyle name="Millares 5 3 2" xfId="620" xr:uid="{00000000-0005-0000-0000-0000AD010000}"/>
    <cellStyle name="Millares 5 3 2 2" xfId="621" xr:uid="{00000000-0005-0000-0000-0000AE010000}"/>
    <cellStyle name="Millares 5 3 3" xfId="622" xr:uid="{00000000-0005-0000-0000-0000AF010000}"/>
    <cellStyle name="Millares 6" xfId="64" xr:uid="{00000000-0005-0000-0000-0000B0010000}"/>
    <cellStyle name="Millares 6 2" xfId="387" xr:uid="{00000000-0005-0000-0000-0000B1010000}"/>
    <cellStyle name="Millares 7" xfId="65" xr:uid="{00000000-0005-0000-0000-0000B2010000}"/>
    <cellStyle name="Millares 7 2" xfId="388" xr:uid="{00000000-0005-0000-0000-0000B3010000}"/>
    <cellStyle name="Millares 7 2 2" xfId="623" xr:uid="{00000000-0005-0000-0000-0000B4010000}"/>
    <cellStyle name="Millares 7 2 2 2" xfId="714" xr:uid="{00000000-0005-0000-0000-0000B5010000}"/>
    <cellStyle name="Millares 7 3" xfId="389" xr:uid="{00000000-0005-0000-0000-0000B6010000}"/>
    <cellStyle name="Millares 7 6" xfId="390" xr:uid="{00000000-0005-0000-0000-0000B7010000}"/>
    <cellStyle name="Millares 8" xfId="66" xr:uid="{00000000-0005-0000-0000-0000B8010000}"/>
    <cellStyle name="Millares 8 2" xfId="391" xr:uid="{00000000-0005-0000-0000-0000B9010000}"/>
    <cellStyle name="Millares 8 2 2" xfId="392" xr:uid="{00000000-0005-0000-0000-0000BA010000}"/>
    <cellStyle name="Millares 8 3" xfId="624" xr:uid="{00000000-0005-0000-0000-0000BB010000}"/>
    <cellStyle name="Millares 8 4" xfId="720" xr:uid="{00000000-0005-0000-0000-0000BC010000}"/>
    <cellStyle name="Millares 8 5" xfId="393" xr:uid="{00000000-0005-0000-0000-0000BD010000}"/>
    <cellStyle name="Millares 9" xfId="67" xr:uid="{00000000-0005-0000-0000-0000BE010000}"/>
    <cellStyle name="Millares 9 2" xfId="394" xr:uid="{00000000-0005-0000-0000-0000BF010000}"/>
    <cellStyle name="Millares 9 2 2" xfId="395" xr:uid="{00000000-0005-0000-0000-0000C0010000}"/>
    <cellStyle name="Millares 9 3" xfId="396" xr:uid="{00000000-0005-0000-0000-0000C1010000}"/>
    <cellStyle name="Millares 9 4" xfId="397" xr:uid="{00000000-0005-0000-0000-0000C2010000}"/>
    <cellStyle name="Millares_NUEVO FORMATO DE PRESUPUESTOS" xfId="156" xr:uid="{00000000-0005-0000-0000-0000C3010000}"/>
    <cellStyle name="Millares_PRES 059-09 REHABIL. PLANTA DE TRATAMIENTO DE 80 LPS RAPIDA, AC. HATO DEL YAQUE" xfId="724" xr:uid="{00000000-0005-0000-0000-0000C4010000}"/>
    <cellStyle name="Millares_pres. act. no 2 109-09  al pres 01-09  Termin Acueducto de Loma de Cabrera" xfId="91" xr:uid="{00000000-0005-0000-0000-0000C5010000}"/>
    <cellStyle name="Millares_SISTEMA DE SANEAMIENTO BASICO AC. LA ISLETA, CASTILLO" xfId="225" xr:uid="{00000000-0005-0000-0000-0000C6010000}"/>
    <cellStyle name="Moneda [0] 2" xfId="398" xr:uid="{00000000-0005-0000-0000-0000C7010000}"/>
    <cellStyle name="Moneda 2" xfId="68" xr:uid="{00000000-0005-0000-0000-0000C8010000}"/>
    <cellStyle name="Moneda 2 2" xfId="399" xr:uid="{00000000-0005-0000-0000-0000C9010000}"/>
    <cellStyle name="Moneda 2 2 2" xfId="400" xr:uid="{00000000-0005-0000-0000-0000CA010000}"/>
    <cellStyle name="Moneda 2 2 3" xfId="401" xr:uid="{00000000-0005-0000-0000-0000CB010000}"/>
    <cellStyle name="Moneda 2 2 4" xfId="402" xr:uid="{00000000-0005-0000-0000-0000CC010000}"/>
    <cellStyle name="Moneda 2 3" xfId="403" xr:uid="{00000000-0005-0000-0000-0000CD010000}"/>
    <cellStyle name="Moneda 2 4" xfId="404" xr:uid="{00000000-0005-0000-0000-0000CE010000}"/>
    <cellStyle name="Moneda 2_304-12 medidores SAN CRISTOBAL" xfId="625" xr:uid="{00000000-0005-0000-0000-0000CF010000}"/>
    <cellStyle name="Moneda 3" xfId="405" xr:uid="{00000000-0005-0000-0000-0000D0010000}"/>
    <cellStyle name="Moneda 3 2" xfId="406" xr:uid="{00000000-0005-0000-0000-0000D1010000}"/>
    <cellStyle name="Moneda 3 2 2" xfId="626" xr:uid="{00000000-0005-0000-0000-0000D2010000}"/>
    <cellStyle name="Moneda 3 3" xfId="407" xr:uid="{00000000-0005-0000-0000-0000D3010000}"/>
    <cellStyle name="Moneda 4" xfId="408" xr:uid="{00000000-0005-0000-0000-0000D4010000}"/>
    <cellStyle name="Moneda 4 2" xfId="409" xr:uid="{00000000-0005-0000-0000-0000D5010000}"/>
    <cellStyle name="Moneda 5" xfId="410" xr:uid="{00000000-0005-0000-0000-0000D6010000}"/>
    <cellStyle name="Moneda 6" xfId="411" xr:uid="{00000000-0005-0000-0000-0000D7010000}"/>
    <cellStyle name="Moneda 7" xfId="412" xr:uid="{00000000-0005-0000-0000-0000D8010000}"/>
    <cellStyle name="Moneda 7 2" xfId="413" xr:uid="{00000000-0005-0000-0000-0000D9010000}"/>
    <cellStyle name="Neutral 2" xfId="142" xr:uid="{00000000-0005-0000-0000-0000DA010000}"/>
    <cellStyle name="Neutral 3" xfId="414" xr:uid="{00000000-0005-0000-0000-0000DB010000}"/>
    <cellStyle name="Neutral 4" xfId="415" xr:uid="{00000000-0005-0000-0000-0000DC010000}"/>
    <cellStyle name="Neutre" xfId="627" xr:uid="{00000000-0005-0000-0000-0000DD010000}"/>
    <cellStyle name="No-definido" xfId="69" xr:uid="{00000000-0005-0000-0000-0000DE010000}"/>
    <cellStyle name="Normal" xfId="0" builtinId="0"/>
    <cellStyle name="Normal - Style1" xfId="70" xr:uid="{00000000-0005-0000-0000-0000E0010000}"/>
    <cellStyle name="Normal 10" xfId="208" xr:uid="{00000000-0005-0000-0000-0000E1010000}"/>
    <cellStyle name="Normal 10 2" xfId="143" xr:uid="{00000000-0005-0000-0000-0000E2010000}"/>
    <cellStyle name="Normal 10 2 2" xfId="628" xr:uid="{00000000-0005-0000-0000-0000E3010000}"/>
    <cellStyle name="Normal 10 3" xfId="629" xr:uid="{00000000-0005-0000-0000-0000E4010000}"/>
    <cellStyle name="Normal 10 3 2" xfId="630" xr:uid="{00000000-0005-0000-0000-0000E5010000}"/>
    <cellStyle name="Normal 10 4" xfId="631" xr:uid="{00000000-0005-0000-0000-0000E6010000}"/>
    <cellStyle name="Normal 11" xfId="223" xr:uid="{00000000-0005-0000-0000-0000E7010000}"/>
    <cellStyle name="Normal 11 2" xfId="632" xr:uid="{00000000-0005-0000-0000-0000E8010000}"/>
    <cellStyle name="Normal 12" xfId="238" xr:uid="{00000000-0005-0000-0000-0000E9010000}"/>
    <cellStyle name="Normal 12 2" xfId="633" xr:uid="{00000000-0005-0000-0000-0000EA010000}"/>
    <cellStyle name="Normal 12 2 2" xfId="634" xr:uid="{00000000-0005-0000-0000-0000EB010000}"/>
    <cellStyle name="Normal 13" xfId="416" xr:uid="{00000000-0005-0000-0000-0000EC010000}"/>
    <cellStyle name="Normal 13 2" xfId="144" xr:uid="{00000000-0005-0000-0000-0000ED010000}"/>
    <cellStyle name="Normal 13 2 2" xfId="209" xr:uid="{00000000-0005-0000-0000-0000EE010000}"/>
    <cellStyle name="Normal 13 2 2 2" xfId="635" xr:uid="{00000000-0005-0000-0000-0000EF010000}"/>
    <cellStyle name="Normal 14" xfId="417" xr:uid="{00000000-0005-0000-0000-0000F0010000}"/>
    <cellStyle name="Normal 14 2" xfId="210" xr:uid="{00000000-0005-0000-0000-0000F1010000}"/>
    <cellStyle name="Normal 14 2 2" xfId="636" xr:uid="{00000000-0005-0000-0000-0000F2010000}"/>
    <cellStyle name="Normal 14 3" xfId="637" xr:uid="{00000000-0005-0000-0000-0000F3010000}"/>
    <cellStyle name="Normal 15" xfId="418" xr:uid="{00000000-0005-0000-0000-0000F4010000}"/>
    <cellStyle name="Normal 16" xfId="419" xr:uid="{00000000-0005-0000-0000-0000F5010000}"/>
    <cellStyle name="Normal 16 2" xfId="638" xr:uid="{00000000-0005-0000-0000-0000F6010000}"/>
    <cellStyle name="Normal 16 2 2" xfId="639" xr:uid="{00000000-0005-0000-0000-0000F7010000}"/>
    <cellStyle name="Normal 16 3" xfId="640" xr:uid="{00000000-0005-0000-0000-0000F8010000}"/>
    <cellStyle name="Normal 17" xfId="420" xr:uid="{00000000-0005-0000-0000-0000F9010000}"/>
    <cellStyle name="Normal 17 2" xfId="641" xr:uid="{00000000-0005-0000-0000-0000FA010000}"/>
    <cellStyle name="Normal 18" xfId="211" xr:uid="{00000000-0005-0000-0000-0000FB010000}"/>
    <cellStyle name="Normal 18 2" xfId="642" xr:uid="{00000000-0005-0000-0000-0000FC010000}"/>
    <cellStyle name="Normal 19" xfId="212" xr:uid="{00000000-0005-0000-0000-0000FD010000}"/>
    <cellStyle name="Normal 19 2" xfId="643" xr:uid="{00000000-0005-0000-0000-0000FE010000}"/>
    <cellStyle name="Normal 2" xfId="6" xr:uid="{00000000-0005-0000-0000-0000FF010000}"/>
    <cellStyle name="Normal 2 10" xfId="726" xr:uid="{00000000-0005-0000-0000-000000020000}"/>
    <cellStyle name="Normal 2 2" xfId="7" xr:uid="{00000000-0005-0000-0000-000001020000}"/>
    <cellStyle name="Normal 2 2 2" xfId="145" xr:uid="{00000000-0005-0000-0000-000002020000}"/>
    <cellStyle name="Normal 2 2 2 2" xfId="421" xr:uid="{00000000-0005-0000-0000-000003020000}"/>
    <cellStyle name="Normal 2 2 3" xfId="644" xr:uid="{00000000-0005-0000-0000-000004020000}"/>
    <cellStyle name="Normal 2 2_Copia de AC. LINEA NOROESTE trabajo de inocencio" xfId="422" xr:uid="{00000000-0005-0000-0000-000005020000}"/>
    <cellStyle name="Normal 2 3" xfId="71" xr:uid="{00000000-0005-0000-0000-000006020000}"/>
    <cellStyle name="Normal 2 3 2" xfId="423" xr:uid="{00000000-0005-0000-0000-000007020000}"/>
    <cellStyle name="Normal 2 3 2 2" xfId="645" xr:uid="{00000000-0005-0000-0000-000008020000}"/>
    <cellStyle name="Normal 2 3 3" xfId="712" xr:uid="{00000000-0005-0000-0000-000009020000}"/>
    <cellStyle name="Normal 2 4" xfId="9" xr:uid="{00000000-0005-0000-0000-00000A020000}"/>
    <cellStyle name="Normal 2 4 2" xfId="646" xr:uid="{00000000-0005-0000-0000-00000B020000}"/>
    <cellStyle name="Normal 2 4 2 2" xfId="647" xr:uid="{00000000-0005-0000-0000-00000C020000}"/>
    <cellStyle name="Normal 2 5" xfId="235" xr:uid="{00000000-0005-0000-0000-00000D020000}"/>
    <cellStyle name="Normal 2 5 2" xfId="708" xr:uid="{00000000-0005-0000-0000-00000E020000}"/>
    <cellStyle name="Normal 2 9" xfId="710" xr:uid="{00000000-0005-0000-0000-00000F020000}"/>
    <cellStyle name="Normal 2_07-09 presupu..." xfId="72" xr:uid="{00000000-0005-0000-0000-000010020000}"/>
    <cellStyle name="Normal 20" xfId="424" xr:uid="{00000000-0005-0000-0000-000011020000}"/>
    <cellStyle name="Normal 20 2" xfId="648" xr:uid="{00000000-0005-0000-0000-000012020000}"/>
    <cellStyle name="Normal 20 2 2" xfId="707" xr:uid="{00000000-0005-0000-0000-000013020000}"/>
    <cellStyle name="Normal 21" xfId="425" xr:uid="{00000000-0005-0000-0000-000014020000}"/>
    <cellStyle name="Normal 22" xfId="426" xr:uid="{00000000-0005-0000-0000-000015020000}"/>
    <cellStyle name="Normal 23" xfId="427" xr:uid="{00000000-0005-0000-0000-000016020000}"/>
    <cellStyle name="Normal 24" xfId="428" xr:uid="{00000000-0005-0000-0000-000017020000}"/>
    <cellStyle name="Normal 25" xfId="429" xr:uid="{00000000-0005-0000-0000-000018020000}"/>
    <cellStyle name="Normal 26" xfId="430" xr:uid="{00000000-0005-0000-0000-000019020000}"/>
    <cellStyle name="Normal 27" xfId="431" xr:uid="{00000000-0005-0000-0000-00001A020000}"/>
    <cellStyle name="Normal 28" xfId="432" xr:uid="{00000000-0005-0000-0000-00001B020000}"/>
    <cellStyle name="Normal 29" xfId="649" xr:uid="{00000000-0005-0000-0000-00001C020000}"/>
    <cellStyle name="Normal 3" xfId="73" xr:uid="{00000000-0005-0000-0000-00001D020000}"/>
    <cellStyle name="Normal 3 10" xfId="433" xr:uid="{00000000-0005-0000-0000-00001E020000}"/>
    <cellStyle name="Normal 3 2" xfId="74" xr:uid="{00000000-0005-0000-0000-00001F020000}"/>
    <cellStyle name="Normal 3 2 2" xfId="434" xr:uid="{00000000-0005-0000-0000-000020020000}"/>
    <cellStyle name="Normal 3 2 3" xfId="435" xr:uid="{00000000-0005-0000-0000-000021020000}"/>
    <cellStyle name="Normal 3 3" xfId="75" xr:uid="{00000000-0005-0000-0000-000022020000}"/>
    <cellStyle name="Normal 3 3 2" xfId="650" xr:uid="{00000000-0005-0000-0000-000023020000}"/>
    <cellStyle name="Normal 3 3 3" xfId="725" xr:uid="{00000000-0005-0000-0000-000024020000}"/>
    <cellStyle name="Normal 3 4" xfId="157" xr:uid="{00000000-0005-0000-0000-000025020000}"/>
    <cellStyle name="Normal 3_20-12 REHABILITACION ACUEDUCTO MULTIPLE JANICO" xfId="651" xr:uid="{00000000-0005-0000-0000-000026020000}"/>
    <cellStyle name="Normal 30" xfId="652" xr:uid="{00000000-0005-0000-0000-000027020000}"/>
    <cellStyle name="Normal 31" xfId="436" xr:uid="{00000000-0005-0000-0000-000028020000}"/>
    <cellStyle name="Normal 32" xfId="653" xr:uid="{00000000-0005-0000-0000-000029020000}"/>
    <cellStyle name="Normal 33" xfId="654" xr:uid="{00000000-0005-0000-0000-00002A020000}"/>
    <cellStyle name="Normal 34" xfId="213" xr:uid="{00000000-0005-0000-0000-00002B020000}"/>
    <cellStyle name="Normal 35" xfId="655" xr:uid="{00000000-0005-0000-0000-00002C020000}"/>
    <cellStyle name="Normal 35 2" xfId="711" xr:uid="{00000000-0005-0000-0000-00002D020000}"/>
    <cellStyle name="Normal 36" xfId="656" xr:uid="{00000000-0005-0000-0000-00002E020000}"/>
    <cellStyle name="Normal 37" xfId="723" xr:uid="{00000000-0005-0000-0000-00002F020000}"/>
    <cellStyle name="Normal 38" xfId="718" xr:uid="{00000000-0005-0000-0000-000030020000}"/>
    <cellStyle name="Normal 4" xfId="76" xr:uid="{00000000-0005-0000-0000-000031020000}"/>
    <cellStyle name="Normal 4 10" xfId="437" xr:uid="{00000000-0005-0000-0000-000032020000}"/>
    <cellStyle name="Normal 4 11" xfId="438" xr:uid="{00000000-0005-0000-0000-000033020000}"/>
    <cellStyle name="Normal 4 12" xfId="439" xr:uid="{00000000-0005-0000-0000-000034020000}"/>
    <cellStyle name="Normal 4 13" xfId="440" xr:uid="{00000000-0005-0000-0000-000035020000}"/>
    <cellStyle name="Normal 4 14" xfId="441" xr:uid="{00000000-0005-0000-0000-000036020000}"/>
    <cellStyle name="Normal 4 2" xfId="442" xr:uid="{00000000-0005-0000-0000-000037020000}"/>
    <cellStyle name="Normal 4 3" xfId="443" xr:uid="{00000000-0005-0000-0000-000038020000}"/>
    <cellStyle name="Normal 4 4" xfId="444" xr:uid="{00000000-0005-0000-0000-000039020000}"/>
    <cellStyle name="Normal 4 5" xfId="445" xr:uid="{00000000-0005-0000-0000-00003A020000}"/>
    <cellStyle name="Normal 4 6" xfId="446" xr:uid="{00000000-0005-0000-0000-00003B020000}"/>
    <cellStyle name="Normal 4 7" xfId="447" xr:uid="{00000000-0005-0000-0000-00003C020000}"/>
    <cellStyle name="Normal 4 8" xfId="448" xr:uid="{00000000-0005-0000-0000-00003D020000}"/>
    <cellStyle name="Normal 4 9" xfId="449" xr:uid="{00000000-0005-0000-0000-00003E020000}"/>
    <cellStyle name="Normal 4_Administration_Building_-_Lista_de_Partidas_y_Cantidades_-_(PVDC-004)_REVC mod" xfId="450" xr:uid="{00000000-0005-0000-0000-00003F020000}"/>
    <cellStyle name="Normal 44" xfId="451" xr:uid="{00000000-0005-0000-0000-000040020000}"/>
    <cellStyle name="Normal 5" xfId="4" xr:uid="{00000000-0005-0000-0000-000041020000}"/>
    <cellStyle name="Normal 5 10" xfId="452" xr:uid="{00000000-0005-0000-0000-000042020000}"/>
    <cellStyle name="Normal 5 11" xfId="453" xr:uid="{00000000-0005-0000-0000-000043020000}"/>
    <cellStyle name="Normal 5 12" xfId="454" xr:uid="{00000000-0005-0000-0000-000044020000}"/>
    <cellStyle name="Normal 5 13" xfId="455" xr:uid="{00000000-0005-0000-0000-000045020000}"/>
    <cellStyle name="Normal 5 14" xfId="456" xr:uid="{00000000-0005-0000-0000-000046020000}"/>
    <cellStyle name="Normal 5 15" xfId="457" xr:uid="{00000000-0005-0000-0000-000047020000}"/>
    <cellStyle name="Normal 5 2" xfId="77" xr:uid="{00000000-0005-0000-0000-000048020000}"/>
    <cellStyle name="Normal 5 2 2" xfId="237" xr:uid="{00000000-0005-0000-0000-000049020000}"/>
    <cellStyle name="Normal 5 3" xfId="458" xr:uid="{00000000-0005-0000-0000-00004A020000}"/>
    <cellStyle name="Normal 5 4" xfId="459" xr:uid="{00000000-0005-0000-0000-00004B020000}"/>
    <cellStyle name="Normal 5 5" xfId="460" xr:uid="{00000000-0005-0000-0000-00004C020000}"/>
    <cellStyle name="Normal 5 6" xfId="461" xr:uid="{00000000-0005-0000-0000-00004D020000}"/>
    <cellStyle name="Normal 5 7" xfId="462" xr:uid="{00000000-0005-0000-0000-00004E020000}"/>
    <cellStyle name="Normal 5 8" xfId="463" xr:uid="{00000000-0005-0000-0000-00004F020000}"/>
    <cellStyle name="Normal 5 9" xfId="464" xr:uid="{00000000-0005-0000-0000-000050020000}"/>
    <cellStyle name="Normal 5_Administration_Building_-_Lista_de_Partidas_y_Cantidades_-_(PVDC-004)_REVC mod" xfId="465" xr:uid="{00000000-0005-0000-0000-000051020000}"/>
    <cellStyle name="Normal 6" xfId="3" xr:uid="{00000000-0005-0000-0000-000052020000}"/>
    <cellStyle name="Normal 6 2" xfId="78" xr:uid="{00000000-0005-0000-0000-000053020000}"/>
    <cellStyle name="Normal 7" xfId="79" xr:uid="{00000000-0005-0000-0000-000054020000}"/>
    <cellStyle name="Normal 7 2" xfId="657" xr:uid="{00000000-0005-0000-0000-000055020000}"/>
    <cellStyle name="Normal 8" xfId="80" xr:uid="{00000000-0005-0000-0000-000056020000}"/>
    <cellStyle name="Normal 8 2" xfId="658" xr:uid="{00000000-0005-0000-0000-000057020000}"/>
    <cellStyle name="Normal 8 2 2" xfId="659" xr:uid="{00000000-0005-0000-0000-000058020000}"/>
    <cellStyle name="Normal 8 3" xfId="660" xr:uid="{00000000-0005-0000-0000-000059020000}"/>
    <cellStyle name="Normal 8_ACT. No. 06 al 228-09 TERMINACION REDES DEL SECTOR 1 ACUEDUCTO PALO VERDE (OCTUBRE 2011)" xfId="661" xr:uid="{00000000-0005-0000-0000-00005A020000}"/>
    <cellStyle name="Normal 9" xfId="81" xr:uid="{00000000-0005-0000-0000-00005B020000}"/>
    <cellStyle name="Normal 9 2" xfId="662" xr:uid="{00000000-0005-0000-0000-00005C020000}"/>
    <cellStyle name="Normal 9 4" xfId="717" xr:uid="{00000000-0005-0000-0000-00005D020000}"/>
    <cellStyle name="Normal_158-09 TERMINACION AC. LA GINA" xfId="706" xr:uid="{00000000-0005-0000-0000-00005E020000}"/>
    <cellStyle name="Normal_502-01 alcantarillado sanitario academia de entrenamiento policial de hatilloparte b" xfId="228" xr:uid="{00000000-0005-0000-0000-00005F020000}"/>
    <cellStyle name="Normal_ANALISIS EL PUERTO 2" xfId="229" xr:uid="{00000000-0005-0000-0000-000060020000}"/>
    <cellStyle name="Normal_modificado yerbabuena TRABAJANDO" xfId="224" xr:uid="{00000000-0005-0000-0000-000061020000}"/>
    <cellStyle name="Normal_presupuesto" xfId="226" xr:uid="{00000000-0005-0000-0000-000062020000}"/>
    <cellStyle name="Normal_PRESUPUESTO MODIFICADO No. 1  AL PRES. TERM. No.51-11AC. MULT EL RANCHITO" xfId="92" xr:uid="{00000000-0005-0000-0000-000063020000}"/>
    <cellStyle name="Normal_PRESUPUESTO_PRES. ACT. No 2 65-09 al PRES. ELAB. 58-09 REHABILITACION TRAMO LINEA DE ADUCCION Y TERMINACION AC. BATEY GINEBRA-VERAGUA" xfId="227" xr:uid="{00000000-0005-0000-0000-000064020000}"/>
    <cellStyle name="Notas 2" xfId="146" xr:uid="{00000000-0005-0000-0000-000065020000}"/>
    <cellStyle name="Notas 2 2" xfId="663" xr:uid="{00000000-0005-0000-0000-000066020000}"/>
    <cellStyle name="Notas 2 3" xfId="664" xr:uid="{00000000-0005-0000-0000-000067020000}"/>
    <cellStyle name="Notas 3" xfId="466" xr:uid="{00000000-0005-0000-0000-000068020000}"/>
    <cellStyle name="Notas 3 2" xfId="665" xr:uid="{00000000-0005-0000-0000-000069020000}"/>
    <cellStyle name="Notas 3 3" xfId="666" xr:uid="{00000000-0005-0000-0000-00006A020000}"/>
    <cellStyle name="Notas 4" xfId="467" xr:uid="{00000000-0005-0000-0000-00006B020000}"/>
    <cellStyle name="Notas 4 2" xfId="667" xr:uid="{00000000-0005-0000-0000-00006C020000}"/>
    <cellStyle name="Notas 4 3" xfId="668" xr:uid="{00000000-0005-0000-0000-00006D020000}"/>
    <cellStyle name="Note" xfId="82" xr:uid="{00000000-0005-0000-0000-00006E020000}"/>
    <cellStyle name="Note 2" xfId="214" xr:uid="{00000000-0005-0000-0000-00006F020000}"/>
    <cellStyle name="Note 2 2" xfId="669" xr:uid="{00000000-0005-0000-0000-000070020000}"/>
    <cellStyle name="Note 2 3" xfId="670" xr:uid="{00000000-0005-0000-0000-000071020000}"/>
    <cellStyle name="Note 3" xfId="215" xr:uid="{00000000-0005-0000-0000-000072020000}"/>
    <cellStyle name="Note 4" xfId="671" xr:uid="{00000000-0005-0000-0000-000073020000}"/>
    <cellStyle name="Output" xfId="83" xr:uid="{00000000-0005-0000-0000-000074020000}"/>
    <cellStyle name="Output 2" xfId="216" xr:uid="{00000000-0005-0000-0000-000075020000}"/>
    <cellStyle name="Output 2 2" xfId="672" xr:uid="{00000000-0005-0000-0000-000076020000}"/>
    <cellStyle name="Output 2 3" xfId="673" xr:uid="{00000000-0005-0000-0000-000077020000}"/>
    <cellStyle name="Output 3" xfId="674" xr:uid="{00000000-0005-0000-0000-000078020000}"/>
    <cellStyle name="Output 3 2" xfId="675" xr:uid="{00000000-0005-0000-0000-000079020000}"/>
    <cellStyle name="Output 3 3" xfId="676" xr:uid="{00000000-0005-0000-0000-00007A020000}"/>
    <cellStyle name="Output 4" xfId="677" xr:uid="{00000000-0005-0000-0000-00007B020000}"/>
    <cellStyle name="Output 5" xfId="678" xr:uid="{00000000-0005-0000-0000-00007C020000}"/>
    <cellStyle name="Percent 2" xfId="84" xr:uid="{00000000-0005-0000-0000-00007D020000}"/>
    <cellStyle name="Percent 2 2" xfId="217" xr:uid="{00000000-0005-0000-0000-00007E020000}"/>
    <cellStyle name="Percent 3" xfId="468" xr:uid="{00000000-0005-0000-0000-00007F020000}"/>
    <cellStyle name="Percent 3 2" xfId="469" xr:uid="{00000000-0005-0000-0000-000080020000}"/>
    <cellStyle name="Porcentaje 2" xfId="218" xr:uid="{00000000-0005-0000-0000-000081020000}"/>
    <cellStyle name="Porcentaje 2 2" xfId="679" xr:uid="{00000000-0005-0000-0000-000082020000}"/>
    <cellStyle name="Porcentaje 3" xfId="219" xr:uid="{00000000-0005-0000-0000-000083020000}"/>
    <cellStyle name="Porcentual 2" xfId="85" xr:uid="{00000000-0005-0000-0000-000084020000}"/>
    <cellStyle name="Porcentual 2 2" xfId="86" xr:uid="{00000000-0005-0000-0000-000085020000}"/>
    <cellStyle name="Porcentual 2 2 2" xfId="680" xr:uid="{00000000-0005-0000-0000-000086020000}"/>
    <cellStyle name="Porcentual 2 3" xfId="470" xr:uid="{00000000-0005-0000-0000-000087020000}"/>
    <cellStyle name="Porcentual 2 4" xfId="471" xr:uid="{00000000-0005-0000-0000-000088020000}"/>
    <cellStyle name="Porcentual 2_304-12 medidores SAN CRISTOBAL" xfId="681" xr:uid="{00000000-0005-0000-0000-000089020000}"/>
    <cellStyle name="Porcentual 3" xfId="87" xr:uid="{00000000-0005-0000-0000-00008A020000}"/>
    <cellStyle name="Porcentual 3 10" xfId="472" xr:uid="{00000000-0005-0000-0000-00008B020000}"/>
    <cellStyle name="Porcentual 3 11" xfId="473" xr:uid="{00000000-0005-0000-0000-00008C020000}"/>
    <cellStyle name="Porcentual 3 12" xfId="474" xr:uid="{00000000-0005-0000-0000-00008D020000}"/>
    <cellStyle name="Porcentual 3 13" xfId="475" xr:uid="{00000000-0005-0000-0000-00008E020000}"/>
    <cellStyle name="Porcentual 3 14" xfId="476" xr:uid="{00000000-0005-0000-0000-00008F020000}"/>
    <cellStyle name="Porcentual 3 2" xfId="477" xr:uid="{00000000-0005-0000-0000-000090020000}"/>
    <cellStyle name="Porcentual 3 3" xfId="478" xr:uid="{00000000-0005-0000-0000-000091020000}"/>
    <cellStyle name="Porcentual 3 4" xfId="479" xr:uid="{00000000-0005-0000-0000-000092020000}"/>
    <cellStyle name="Porcentual 3 5" xfId="480" xr:uid="{00000000-0005-0000-0000-000093020000}"/>
    <cellStyle name="Porcentual 3 6" xfId="481" xr:uid="{00000000-0005-0000-0000-000094020000}"/>
    <cellStyle name="Porcentual 3 7" xfId="482" xr:uid="{00000000-0005-0000-0000-000095020000}"/>
    <cellStyle name="Porcentual 3 8" xfId="483" xr:uid="{00000000-0005-0000-0000-000096020000}"/>
    <cellStyle name="Porcentual 3 9" xfId="484" xr:uid="{00000000-0005-0000-0000-000097020000}"/>
    <cellStyle name="Porcentual 4" xfId="147" xr:uid="{00000000-0005-0000-0000-000098020000}"/>
    <cellStyle name="Porcentual 4 2" xfId="682" xr:uid="{00000000-0005-0000-0000-000099020000}"/>
    <cellStyle name="Porcentual 5" xfId="88" xr:uid="{00000000-0005-0000-0000-00009A020000}"/>
    <cellStyle name="Porcentual 5 2" xfId="485" xr:uid="{00000000-0005-0000-0000-00009B020000}"/>
    <cellStyle name="Porcentual 5 2 2" xfId="486" xr:uid="{00000000-0005-0000-0000-00009C020000}"/>
    <cellStyle name="Porcentual 6" xfId="487" xr:uid="{00000000-0005-0000-0000-00009D020000}"/>
    <cellStyle name="Porcentual 7" xfId="488" xr:uid="{00000000-0005-0000-0000-00009E020000}"/>
    <cellStyle name="Porcentual 8" xfId="489" xr:uid="{00000000-0005-0000-0000-00009F020000}"/>
    <cellStyle name="Porcentual 9" xfId="490" xr:uid="{00000000-0005-0000-0000-0000A0020000}"/>
    <cellStyle name="Salida 2" xfId="148" xr:uid="{00000000-0005-0000-0000-0000A1020000}"/>
    <cellStyle name="Salida 2 2" xfId="683" xr:uid="{00000000-0005-0000-0000-0000A2020000}"/>
    <cellStyle name="Salida 2 3" xfId="684" xr:uid="{00000000-0005-0000-0000-0000A3020000}"/>
    <cellStyle name="Salida 3" xfId="491" xr:uid="{00000000-0005-0000-0000-0000A4020000}"/>
    <cellStyle name="Salida 3 2" xfId="685" xr:uid="{00000000-0005-0000-0000-0000A5020000}"/>
    <cellStyle name="Salida 3 3" xfId="686" xr:uid="{00000000-0005-0000-0000-0000A6020000}"/>
    <cellStyle name="Salida 4" xfId="492" xr:uid="{00000000-0005-0000-0000-0000A7020000}"/>
    <cellStyle name="Salida 4 2" xfId="687" xr:uid="{00000000-0005-0000-0000-0000A8020000}"/>
    <cellStyle name="Salida 4 3" xfId="688" xr:uid="{00000000-0005-0000-0000-0000A9020000}"/>
    <cellStyle name="Satisfaisant" xfId="689" xr:uid="{00000000-0005-0000-0000-0000AA020000}"/>
    <cellStyle name="Sheet Title" xfId="493" xr:uid="{00000000-0005-0000-0000-0000AB020000}"/>
    <cellStyle name="Sortie" xfId="690" xr:uid="{00000000-0005-0000-0000-0000AC020000}"/>
    <cellStyle name="Sortie 2" xfId="691" xr:uid="{00000000-0005-0000-0000-0000AD020000}"/>
    <cellStyle name="Sortie 3" xfId="692" xr:uid="{00000000-0005-0000-0000-0000AE020000}"/>
    <cellStyle name="Texte explicatif" xfId="693" xr:uid="{00000000-0005-0000-0000-0000AF020000}"/>
    <cellStyle name="Texto de advertencia 2" xfId="149" xr:uid="{00000000-0005-0000-0000-0000B0020000}"/>
    <cellStyle name="Texto de advertencia 3" xfId="494" xr:uid="{00000000-0005-0000-0000-0000B1020000}"/>
    <cellStyle name="Texto de advertencia 4" xfId="495" xr:uid="{00000000-0005-0000-0000-0000B2020000}"/>
    <cellStyle name="Texto explicativo 2" xfId="150" xr:uid="{00000000-0005-0000-0000-0000B3020000}"/>
    <cellStyle name="Texto explicativo 3" xfId="496" xr:uid="{00000000-0005-0000-0000-0000B4020000}"/>
    <cellStyle name="Texto explicativo 4" xfId="497" xr:uid="{00000000-0005-0000-0000-0000B5020000}"/>
    <cellStyle name="Title" xfId="89" xr:uid="{00000000-0005-0000-0000-0000B6020000}"/>
    <cellStyle name="Title 2" xfId="220" xr:uid="{00000000-0005-0000-0000-0000B7020000}"/>
    <cellStyle name="Title 3" xfId="694" xr:uid="{00000000-0005-0000-0000-0000B8020000}"/>
    <cellStyle name="Titre" xfId="695" xr:uid="{00000000-0005-0000-0000-0000B9020000}"/>
    <cellStyle name="Titre 1" xfId="696" xr:uid="{00000000-0005-0000-0000-0000BA020000}"/>
    <cellStyle name="Titre 2" xfId="697" xr:uid="{00000000-0005-0000-0000-0000BB020000}"/>
    <cellStyle name="Titre 3" xfId="698" xr:uid="{00000000-0005-0000-0000-0000BC020000}"/>
    <cellStyle name="Titre 4" xfId="699" xr:uid="{00000000-0005-0000-0000-0000BD020000}"/>
    <cellStyle name="Título 1 2" xfId="151" xr:uid="{00000000-0005-0000-0000-0000BE020000}"/>
    <cellStyle name="Título 1 3" xfId="498" xr:uid="{00000000-0005-0000-0000-0000BF020000}"/>
    <cellStyle name="Título 1 4" xfId="499" xr:uid="{00000000-0005-0000-0000-0000C0020000}"/>
    <cellStyle name="Título 2 2" xfId="152" xr:uid="{00000000-0005-0000-0000-0000C1020000}"/>
    <cellStyle name="Título 2 3" xfId="500" xr:uid="{00000000-0005-0000-0000-0000C2020000}"/>
    <cellStyle name="Título 2 4" xfId="501" xr:uid="{00000000-0005-0000-0000-0000C3020000}"/>
    <cellStyle name="Título 3 2" xfId="153" xr:uid="{00000000-0005-0000-0000-0000C4020000}"/>
    <cellStyle name="Título 3 3" xfId="502" xr:uid="{00000000-0005-0000-0000-0000C5020000}"/>
    <cellStyle name="Título 3 4" xfId="503" xr:uid="{00000000-0005-0000-0000-0000C6020000}"/>
    <cellStyle name="Título 4" xfId="154" xr:uid="{00000000-0005-0000-0000-0000C7020000}"/>
    <cellStyle name="Título 5" xfId="504" xr:uid="{00000000-0005-0000-0000-0000C8020000}"/>
    <cellStyle name="Título 6" xfId="505" xr:uid="{00000000-0005-0000-0000-0000C9020000}"/>
    <cellStyle name="Título de hoja" xfId="506" xr:uid="{00000000-0005-0000-0000-0000CA020000}"/>
    <cellStyle name="Total 2" xfId="155" xr:uid="{00000000-0005-0000-0000-0000CB020000}"/>
    <cellStyle name="Total 2 2" xfId="700" xr:uid="{00000000-0005-0000-0000-0000CC020000}"/>
    <cellStyle name="Total 2 3" xfId="701" xr:uid="{00000000-0005-0000-0000-0000CD020000}"/>
    <cellStyle name="Total 3" xfId="507" xr:uid="{00000000-0005-0000-0000-0000CE020000}"/>
    <cellStyle name="Total 3 2" xfId="702" xr:uid="{00000000-0005-0000-0000-0000CF020000}"/>
    <cellStyle name="Total 3 3" xfId="703" xr:uid="{00000000-0005-0000-0000-0000D0020000}"/>
    <cellStyle name="Total 4" xfId="508" xr:uid="{00000000-0005-0000-0000-0000D1020000}"/>
    <cellStyle name="Vérification" xfId="704" xr:uid="{00000000-0005-0000-0000-0000D2020000}"/>
    <cellStyle name="Währung" xfId="509" xr:uid="{00000000-0005-0000-0000-0000D3020000}"/>
    <cellStyle name="Währung 2" xfId="705" xr:uid="{00000000-0005-0000-0000-0000D4020000}"/>
    <cellStyle name="Warning Text" xfId="90" xr:uid="{00000000-0005-0000-0000-0000D5020000}"/>
    <cellStyle name="Warning Text 2" xfId="221" xr:uid="{00000000-0005-0000-0000-0000D6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293</xdr:row>
      <xdr:rowOff>0</xdr:rowOff>
    </xdr:from>
    <xdr:to>
      <xdr:col>1</xdr:col>
      <xdr:colOff>1381125</xdr:colOff>
      <xdr:row>293</xdr:row>
      <xdr:rowOff>166310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85950" y="203339700"/>
          <a:ext cx="95250" cy="163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296</xdr:row>
      <xdr:rowOff>152400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296</xdr:row>
      <xdr:rowOff>152400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296</xdr:row>
      <xdr:rowOff>152400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296</xdr:row>
      <xdr:rowOff>152400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299</xdr:row>
      <xdr:rowOff>128008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613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128000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298</xdr:row>
      <xdr:rowOff>128000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300</xdr:row>
      <xdr:rowOff>128000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45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862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862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862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862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28572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142875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298</xdr:row>
      <xdr:rowOff>9521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744</xdr:colOff>
      <xdr:row>297</xdr:row>
      <xdr:rowOff>392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1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297</xdr:row>
      <xdr:rowOff>392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296</xdr:row>
      <xdr:rowOff>0</xdr:rowOff>
    </xdr:from>
    <xdr:to>
      <xdr:col>3</xdr:col>
      <xdr:colOff>94950</xdr:colOff>
      <xdr:row>296</xdr:row>
      <xdr:rowOff>142875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657725" y="205511400"/>
          <a:ext cx="9768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299</xdr:row>
      <xdr:rowOff>392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905000" y="2055114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294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933575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294</xdr:row>
      <xdr:rowOff>0</xdr:rowOff>
    </xdr:from>
    <xdr:ext cx="95250" cy="164523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8595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294</xdr:row>
      <xdr:rowOff>0</xdr:rowOff>
    </xdr:from>
    <xdr:ext cx="95250" cy="164523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905000" y="203663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294</xdr:row>
      <xdr:rowOff>0</xdr:rowOff>
    </xdr:from>
    <xdr:ext cx="95250" cy="316923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895475" y="203663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116630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8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116630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8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107105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70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107105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70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116630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8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116630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8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107105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70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107105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70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94682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5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81842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4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72316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295</xdr:row>
      <xdr:rowOff>0</xdr:rowOff>
    </xdr:from>
    <xdr:to>
      <xdr:col>1</xdr:col>
      <xdr:colOff>1304925</xdr:colOff>
      <xdr:row>307</xdr:row>
      <xdr:rowOff>62791</xdr:rowOff>
    </xdr:to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905000" y="203825475"/>
          <a:ext cx="0" cy="202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161925</xdr:rowOff>
    </xdr:to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43100" y="38290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161925</xdr:rowOff>
    </xdr:to>
    <xdr:sp macro="" textlink="">
      <xdr:nvSpPr>
        <xdr:cNvPr id="957" name="Text Box 8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943100" y="38290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130020</xdr:rowOff>
    </xdr:to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130020</xdr:rowOff>
    </xdr:to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116897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43100" y="7086600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161925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43100" y="38290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130020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65" name="Text Box 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247650</xdr:rowOff>
    </xdr:to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943100" y="58674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139545</xdr:rowOff>
    </xdr:to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161925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943100" y="40195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130020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130020</xdr:rowOff>
    </xdr:to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36834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36834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36834</xdr:rowOff>
    </xdr:to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1" name="Text Box 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2" name="Text Box 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36834</xdr:rowOff>
    </xdr:to>
    <xdr:sp macro="" textlink="">
      <xdr:nvSpPr>
        <xdr:cNvPr id="983" name="Text Box 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164522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943100" y="53435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5" name="Text Box 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1" name="Text Box 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118</xdr:row>
      <xdr:rowOff>27309</xdr:rowOff>
    </xdr:to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149802</xdr:rowOff>
    </xdr:to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943100" y="6515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149802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943100" y="6515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149802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943100" y="6515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149802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943100" y="6515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149802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943100" y="6515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149802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943100" y="6515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123824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943100" y="9067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34636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943100" y="12734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990600</xdr:colOff>
      <xdr:row>10</xdr:row>
      <xdr:rowOff>0</xdr:rowOff>
    </xdr:from>
    <xdr:to>
      <xdr:col>12</xdr:col>
      <xdr:colOff>0</xdr:colOff>
      <xdr:row>13</xdr:row>
      <xdr:rowOff>129886</xdr:rowOff>
    </xdr:to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2220575" y="794385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819150</xdr:colOff>
      <xdr:row>10</xdr:row>
      <xdr:rowOff>0</xdr:rowOff>
    </xdr:from>
    <xdr:to>
      <xdr:col>12</xdr:col>
      <xdr:colOff>0</xdr:colOff>
      <xdr:row>13</xdr:row>
      <xdr:rowOff>138545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2049125" y="86868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10</xdr:row>
      <xdr:rowOff>0</xdr:rowOff>
    </xdr:from>
    <xdr:to>
      <xdr:col>10</xdr:col>
      <xdr:colOff>428625</xdr:colOff>
      <xdr:row>12</xdr:row>
      <xdr:rowOff>17318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0668000" y="82200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847725</xdr:colOff>
      <xdr:row>10</xdr:row>
      <xdr:rowOff>0</xdr:rowOff>
    </xdr:from>
    <xdr:to>
      <xdr:col>12</xdr:col>
      <xdr:colOff>0</xdr:colOff>
      <xdr:row>11</xdr:row>
      <xdr:rowOff>292677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077700" y="84201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116</xdr:row>
      <xdr:rowOff>115166</xdr:rowOff>
    </xdr:to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43100" y="6029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116</xdr:row>
      <xdr:rowOff>115166</xdr:rowOff>
    </xdr:to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943100" y="6029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116</xdr:row>
      <xdr:rowOff>115166</xdr:rowOff>
    </xdr:to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943100" y="6029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116</xdr:row>
      <xdr:rowOff>115166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943100" y="6029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116</xdr:row>
      <xdr:rowOff>115166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43100" y="6029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116</xdr:row>
      <xdr:rowOff>115166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943100" y="6029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35" name="Text Box 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37" name="Text Box 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114</xdr:row>
      <xdr:rowOff>121227</xdr:rowOff>
    </xdr:to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943100" y="11753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81" name="Text Box 6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83" name="Text Box 3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85" name="Text Box 6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89" name="Text Box 6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91" name="Text Box 3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93" name="Text Box 6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95" name="Text Box 3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97" name="Text Box 6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01" name="Text Box 6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03" name="Text Box 3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05" name="Text Box 6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07" name="Text Box 3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11" name="Text Box 3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13" name="Text Box 6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15" name="Text Box 3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17" name="Text Box 6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19" name="Text Box 3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21" name="Text Box 6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25" name="Text Box 6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27" name="Text Box 3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29" name="Text Box 6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31" name="Text Box 3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33" name="Text Box 6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37" name="Text Box 6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39" name="Text Box 3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41" name="Text Box 6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45" name="Text Box 6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47" name="Text Box 3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49" name="Text Box 6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53" name="Text Box 6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57" name="Text Box 6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61" name="Text Box 6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63" name="Text Box 3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65" name="Text Box 6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69" name="Text Box 6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71" name="Text Box 3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73" name="Text Box 6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83" name="Text Box 3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85" name="Text Box 6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89" name="Text Box 6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93" name="Text Box 6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95" name="Text Box 3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97" name="Text Box 6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01" name="Text Box 6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05" name="Text Box 6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06" name="Text Box 3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08" name="Text Box 6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12" name="Text Box 6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16" name="Text Box 6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20" name="Text Box 6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22" name="Text Box 3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24" name="Text Box 6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30" name="Text Box 3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32" name="Text Box 6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34" name="Text Box 3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36" name="Text Box 6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40" name="Text Box 6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42" name="Text Box 3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44" name="Text Box 6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46" name="Text Box 3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48" name="Text Box 6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52" name="Text Box 6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54" name="Text Box 3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56" name="Text Box 6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58" name="Text Box 3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60" name="Text Box 6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62" name="Text Box 3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64" name="Text Box 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68" name="Text Box 6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72" name="Text Box 6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76" name="Text Box 6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80" name="Text Box 6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84" name="Text Box 6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88" name="Text Box 6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92" name="Text Box 6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96" name="Text Box 6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298" name="Text Box 3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00" name="Text Box 6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02" name="Text Box 3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04" name="Text Box 6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06" name="Text Box 3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08" name="Text Box 6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10" name="Text Box 3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12" name="Text Box 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16" name="Text Box 6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18" name="Text Box 3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20" name="Text Box 6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26" name="Text Box 3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28" name="Text Box 6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30" name="Text Box 3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32" name="Text Box 6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34" name="Text Box 32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36" name="Text Box 6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40" name="Text Box 6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44" name="Text Box 6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46" name="Text Box 3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48" name="Text Box 6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52" name="Text Box 6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54" name="Text Box 3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56" name="Text Box 6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60" name="Text Box 6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62" name="Text Box 3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64" name="Text Box 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68" name="Text Box 6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76" name="Text Box 6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80" name="Text Box 6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84" name="Text Box 6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88" name="Text Box 6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92" name="Text Box 6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96" name="Text Box 6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398" name="Text Box 32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00" name="Text Box 6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02" name="Text Box 3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04" name="Text Box 6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08" name="Text Box 6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10" name="Text Box 3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12" name="Text Box 6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14" name="Text Box 3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16" name="Text Box 6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20" name="Text Box 6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24" name="Text Box 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28" name="Text Box 6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30" name="Text Box 3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32" name="Text Box 6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34" name="Text Box 3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36" name="Text Box 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40" name="Text Box 6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42" name="Text Box 3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44" name="Text Box 6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46" name="Text Box 3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48" name="Text Box 6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50" name="Text Box 3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52" name="Text Box 6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54" name="Text Box 3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56" name="Text Box 6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58" name="Text Box 3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60" name="Text Box 6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63" name="Text Box 6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65" name="Text Box 3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67" name="Text Box 6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69" name="Text Box 3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71" name="Text Box 6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75" name="Text Box 6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79" name="Text Box 6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81" name="Text Box 3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83" name="Text Box 6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85" name="Text Box 3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87" name="Text Box 6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89" name="Text Box 3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91" name="Text Box 6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95" name="Text Box 6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97" name="Text Box 32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499" name="Text Box 6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03" name="Text Box 6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05" name="Text Box 3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07" name="Text Box 6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09" name="Text Box 3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11" name="Text Box 6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15" name="Text Box 6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17" name="Text Box 32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19" name="Text Box 6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23" name="Text Box 6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25" name="Text Box 3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27" name="Text Box 6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29" name="Text Box 3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31" name="Text Box 6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33" name="Text Box 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35" name="Text Box 6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39" name="Text Box 6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43" name="Text Box 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49" name="Text Box 3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51" name="Text Box 6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55" name="Text Box 6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57" name="Text Box 3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59" name="Text Box 6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61" name="Text Box 3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63" name="Text Box 6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65" name="Text Box 3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67" name="Text Box 6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69" name="Text Box 3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71" name="Text Box 6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73" name="Text Box 3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75" name="Text Box 6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77" name="Text Box 3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79" name="Text Box 6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83" name="Text Box 6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85" name="Text Box 3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87" name="Text Box 6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89" name="Text Box 3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91" name="Text Box 6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95" name="Text Box 6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97" name="Text Box 3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599" name="Text Box 6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01" name="Text Box 3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03" name="Text Box 6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05" name="Text Box 3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07" name="Text Box 6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09" name="Text Box 3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11" name="Text Box 6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17" name="Text Box 3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19" name="Text Box 6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21" name="Text Box 3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23" name="Text Box 6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25" name="Text Box 3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27" name="Text Box 6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29" name="Text Box 3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31" name="Text Box 6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35" name="Text Box 6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37" name="Text Box 3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39" name="Text Box 6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41" name="Text Box 3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43" name="Text Box 6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49" name="Text Box 3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51" name="Text Box 6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53" name="Text Box 3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55" name="Text Box 6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57" name="Text Box 3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59" name="Text Box 6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63" name="Text Box 6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67" name="Text Box 6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69" name="Text Box 3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71" name="Text Box 6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75" name="Text Box 63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77" name="Text Box 3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79" name="Text Box 6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81" name="Text Box 3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83" name="Text Box 6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87" name="Text Box 6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91" name="Text Box 6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93" name="Text Box 3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95" name="Text Box 6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97" name="Text Box 3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699" name="Text Box 6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01" name="Text Box 3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03" name="Text Box 6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05" name="Text Box 3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07" name="Text Box 6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11" name="Text Box 6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16" name="Text Box 3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18" name="Text Box 6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20" name="Text Box 3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22" name="Text Box 6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24" name="Text Box 32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26" name="Text Box 6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28" name="Text Box 32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30" name="Text Box 6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32" name="Text Box 3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34" name="Text Box 6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36" name="Text Box 3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38" name="Text Box 6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40" name="Text Box 3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42" name="Text Box 6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44" name="Text Box 3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46" name="Text Box 6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48" name="Text Box 3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50" name="Text Box 6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52" name="Text Box 3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54" name="Text Box 6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56" name="Text Box 3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58" name="Text Box 6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60" name="Text Box 3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62" name="Text Box 6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64" name="Text Box 32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66" name="Text Box 6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68" name="Text Box 3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70" name="Text Box 6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72" name="Text Box 3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74" name="Text Box 6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76" name="Text Box 3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78" name="Text Box 6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80" name="Text Box 3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82" name="Text Box 6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84" name="Text Box 3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86" name="Text Box 6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88" name="Text Box 3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90" name="Text Box 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92" name="Text Box 3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94" name="Text Box 6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96" name="Text Box 3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798" name="Text Box 6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00" name="Text Box 3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02" name="Text Box 6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04" name="Text Box 3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06" name="Text Box 6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10" name="Text Box 6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12" name="Text Box 3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14" name="Text Box 6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16" name="Text Box 3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18" name="Text Box 6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20" name="Text Box 3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22" name="Text Box 6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24" name="Text Box 3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26" name="Text Box 6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28" name="Text Box 3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30" name="Text Box 6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32" name="Text Box 3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34" name="Text Box 6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36" name="Text Box 3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38" name="Text Box 6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40" name="Text Box 3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49" name="Text Box 6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53" name="Text Box 6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57" name="Text Box 6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61" name="Text Box 63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65" name="Text Box 6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69" name="Text Box 63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73" name="Text Box 6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77" name="Text Box 6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85" name="Text Box 6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89" name="Text Box 6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97" name="Text Box 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05" name="Text Box 6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09" name="Text Box 6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13" name="Text Box 6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17" name="Text Box 6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19" name="Text Box 3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25" name="Text Box 6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27" name="Text Box 3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29" name="Text Box 6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33" name="Text Box 6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35" name="Text Box 3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37" name="Text Box 6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39" name="Text Box 3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41" name="Text Box 6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45" name="Text Box 6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47" name="Text Box 3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49" name="Text Box 6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51" name="Text Box 3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53" name="Text Box 6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55" name="Text Box 3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57" name="Text Box 6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59" name="Text Box 3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61" name="Text Box 6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65" name="Text Box 6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67" name="Text Box 3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69" name="Text Box 6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38" name="Text Box 3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42" name="Text Box 32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46" name="Text Box 3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66" name="Text Box 3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70" name="Text Box 3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74" name="Text Box 3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78" name="Text Box 3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82" name="Text Box 3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84" name="Text Box 6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86" name="Text Box 3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88" name="Text Box 6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90" name="Text Box 3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92" name="Text Box 6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94" name="Text Box 3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96" name="Text Box 6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198" name="Text Box 3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00" name="Text Box 6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02" name="Text Box 3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04" name="Text Box 6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06" name="Text Box 3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08" name="Text Box 6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10" name="Text Box 3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12" name="Text Box 6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14" name="Text Box 3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16" name="Text Box 6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18" name="Text Box 3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20" name="Text Box 6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24" name="Text Box 6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31" name="Text Box 63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39" name="Text Box 63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51" name="Text Box 6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55" name="Text Box 63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59" name="Text Box 6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67" name="Text Box 6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71" name="Text Box 6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75" name="Text Box 6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19" name="Text Box 6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23" name="Text Box 6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31" name="Text Box 6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35" name="Text Box 6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39" name="Text Box 6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43" name="Text Box 6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45" name="Text Box 3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47" name="Text Box 6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49" name="Text Box 3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51" name="Text Box 6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53" name="Text Box 3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55" name="Text Box 6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57" name="Text Box 3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61" name="Text Box 3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63" name="Text Box 6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65" name="Text Box 3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67" name="Text Box 6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69" name="Text Box 3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71" name="Text Box 63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75" name="Text Box 6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79" name="Text Box 6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92" name="Text Box 32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96" name="Text Box 3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09" name="Text Box 6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13" name="Text Box 6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17" name="Text Box 6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21" name="Text Box 6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25" name="Text Box 6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29" name="Text Box 6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33" name="Text Box 6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37" name="Text Box 6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41" name="Text Box 6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45" name="Text Box 6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49" name="Text Box 6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53" name="Text Box 6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61" name="Text Box 6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65" name="Text Box 6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69" name="Text Box 6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93" name="Text Box 6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34" name="Text Box 3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36" name="Text Box 6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38" name="Text Box 3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40" name="Text Box 6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42" name="Text Box 3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46" name="Text Box 32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48" name="Text Box 6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50" name="Text Box 32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52" name="Text Box 6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54" name="Text Box 3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56" name="Text Box 6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58" name="Text Box 32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62" name="Text Box 3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64" name="Text Box 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66" name="Text Box 32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68" name="Text Box 6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69" name="Text Box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70" name="Text Box 3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71" name="Text Box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72" name="Text Box 6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76" name="Text Box 6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78" name="Text Box 32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80" name="Text Box 6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81" name="Text Box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82" name="Text Box 3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83" name="Text Box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84" name="Text Box 6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86" name="Text Box 3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87" name="Text Box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88" name="Text Box 6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90" name="Text Box 32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92" name="Text Box 6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93" name="Text Box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94" name="Text Box 3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798" name="Text Box 32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00" name="Text Box 6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01" name="Text Box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02" name="Text Box 3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07" name="Text Box 3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08" name="Text Box 6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10" name="Text Box 3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12" name="Text Box 6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14" name="Text Box 3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16" name="Text Box 6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18" name="Text Box 3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20" name="Text Box 6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22" name="Text Box 3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24" name="Text Box 6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26" name="Text Box 3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30" name="Text Box 3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32" name="Text Box 6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33" name="Text Box 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34" name="Text Box 32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36" name="Text Box 6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38" name="Text Box 32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39" name="Text Box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42" name="Text Box 3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44" name="Text Box 6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48" name="Text Box 6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50" name="Text Box 32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52" name="Text Box 6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54" name="Text Box 3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56" name="Text Box 6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57" name="Text Box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58" name="Text Box 32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59" name="Text Box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60" name="Text Box 6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62" name="Text Box 3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63" name="Text Box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64" name="Text Box 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66" name="Text Box 3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68" name="Text Box 6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70" name="Text Box 32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71" name="Text Box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72" name="Text Box 6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74" name="Text Box 32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75" name="Text Box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77" name="Text Box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78" name="Text Box 32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79" name="Text Box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80" name="Text Box 6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81" name="Text Box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82" name="Text Box 3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83" name="Text Box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84" name="Text Box 6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85" name="Text Box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86" name="Text Box 3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87" name="Text Box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88" name="Text Box 6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89" name="Text Box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90" name="Text Box 32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91" name="Text Box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92" name="Text Box 6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93" name="Text Box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94" name="Text Box 3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96" name="Text Box 6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97" name="Text Box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898" name="Text Box 32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899" name="Text Box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00" name="Text Box 6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01" name="Text Box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02" name="Text Box 3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03" name="Text Box 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04" name="Text Box 6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05" name="Text Box 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06" name="Text Box 32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08" name="Text Box 6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09" name="Text Box 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10" name="Text Box 32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11" name="Text Box 3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12" name="Text Box 63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13" name="Text Box 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14" name="Text Box 3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16" name="Text Box 63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17" name="Text Box 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18" name="Text Box 32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19" name="Text Box 3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20" name="Text Box 63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21" name="Text Box 3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22" name="Text Box 3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23" name="Text Box 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24" name="Text Box 6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30" name="Text Box 32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34" name="Text Box 3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38" name="Text Box 32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42" name="Text Box 3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50" name="Text Box 32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62" name="Text Box 3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66" name="Text Box 3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70" name="Text Box 3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89" name="Text Box 3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91" name="Text Box 6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92" name="Text Box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94" name="Text Box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95" name="Text Box 6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97" name="Text Box 3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2998" name="Text Box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2999" name="Text Box 6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00" name="Text Box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01" name="Text Box 3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02" name="Text Box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03" name="Text Box 6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05" name="Text Box 3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08" name="Text Box 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09" name="Text Box 3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11" name="Text Box 6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13" name="Text Box 3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14" name="Text Box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15" name="Text Box 6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17" name="Text Box 3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19" name="Text Box 6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20" name="Text Box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22" name="Text Box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23" name="Text Box 6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24" name="Text Box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27" name="Text Box 6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31" name="Text Box 6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32" name="Text Box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35" name="Text Box 6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37" name="Text Box 3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38" name="Text Box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39" name="Text Box 6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40" name="Text Box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41" name="Text Box 32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43" name="Text Box 6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47" name="Text Box 6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48" name="Text Box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49" name="Text Box 3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50" name="Text Box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51" name="Text Box 6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54" name="Text Box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55" name="Text Box 6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57" name="Text Box 3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58" name="Text Box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59" name="Text Box 6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61" name="Text Box 3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62" name="Text Box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63" name="Text Box 6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65" name="Text Box 3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67" name="Text Box 6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69" name="Text Box 3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70" name="Text Box 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71" name="Text Box 6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77" name="Text Box 3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79" name="Text Box 6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81" name="Text Box 3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82" name="Text Box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83" name="Text Box 6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85" name="Text Box 3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87" name="Text Box 6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89" name="Text Box 3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91" name="Text Box 6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93" name="Text Box 3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95" name="Text Box 6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97" name="Text Box 3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099" name="Text Box 6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03" name="Text Box 6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05" name="Text Box 3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07" name="Text Box 6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09" name="Text Box 3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11" name="Text Box 63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15" name="Text Box 6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17" name="Text Box 3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19" name="Text Box 6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21" name="Text Box 3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23" name="Text Box 6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25" name="Text Box 3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27" name="Text Box 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29" name="Text Box 32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31" name="Text Box 63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35" name="Text Box 6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37" name="Text Box 3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39" name="Text Box 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41" name="Text Box 3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43" name="Text Box 6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45" name="Text Box 3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47" name="Text Box 6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51" name="Text Box 6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55" name="Text Box 6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57" name="Text Box 3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59" name="Text Box 6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63" name="Text Box 6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65" name="Text Box 3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67" name="Text Box 6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69" name="Text Box 32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70" name="Text Box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74" name="Text Box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75" name="Text Box 6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77" name="Text Box 32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79" name="Text Box 6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80" name="Text Box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83" name="Text Box 6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87" name="Text Box 6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91" name="Text Box 6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94" name="Text Box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95" name="Text Box 6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199" name="Text Box 6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03" name="Text Box 63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07" name="Text Box 6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11" name="Text Box 6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15" name="Text Box 6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19" name="Text Box 6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23" name="Text Box 6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27" name="Text Box 6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31" name="Text Box 6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35" name="Text Box 6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43" name="Text Box 6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44" name="Text Box 3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45" name="Text Box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46" name="Text Box 6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47" name="Text Box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48" name="Text Box 3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49" name="Text Box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50" name="Text Box 6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51" name="Text Box 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52" name="Text Box 3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53" name="Text Box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54" name="Text Box 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55" name="Text Box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56" name="Text Box 3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57" name="Text Box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58" name="Text Box 6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59" name="Text Box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60" name="Text Box 3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61" name="Text Box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62" name="Text Box 6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63" name="Text Box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64" name="Text Box 3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65" name="Text Box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66" name="Text Box 6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67" name="Text Box 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68" name="Text Box 3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69" name="Text Box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70" name="Text Box 6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71" name="Text Box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72" name="Text Box 3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73" name="Text Box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74" name="Text Box 6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76" name="Text Box 32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77" name="Text Box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78" name="Text Box 6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79" name="Text Box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80" name="Text Box 3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81" name="Text Box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82" name="Text Box 6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83" name="Text Box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84" name="Text Box 3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85" name="Text Box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86" name="Text Box 6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87" name="Text Box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88" name="Text Box 3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89" name="Text Box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90" name="Text Box 6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91" name="Text Box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92" name="Text Box 32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93" name="Text Box 3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94" name="Text Box 6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95" name="Text Box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96" name="Text Box 3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298" name="Text Box 6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299" name="Text Box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00" name="Text Box 3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01" name="Text Box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02" name="Text Box 6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03" name="Text Box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04" name="Text Box 3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05" name="Text Box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06" name="Text Box 6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07" name="Text Box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08" name="Text Box 32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09" name="Text Box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10" name="Text Box 6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11" name="Text Box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12" name="Text Box 32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13" name="Text Box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14" name="Text Box 6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15" name="Text Box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16" name="Text Box 32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17" name="Text Box 3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18" name="Text Box 6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20" name="Text Box 3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21" name="Text Box 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22" name="Text Box 6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23" name="Text Box 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24" name="Text Box 32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25" name="Text Box 3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26" name="Text Box 6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27" name="Text Box 3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28" name="Text Box 3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29" name="Text Box 3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30" name="Text Box 6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31" name="Text Box 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32" name="Text Box 32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33" name="Text Box 3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34" name="Text Box 6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35" name="Text Box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36" name="Text Box 3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37" name="Text Box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38" name="Text Box 6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39" name="Text Box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40" name="Text Box 3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41" name="Text Box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42" name="Text Box 6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44" name="Text Box 32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45" name="Text Box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46" name="Text Box 6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47" name="Text Box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48" name="Text Box 3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49" name="Text Box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50" name="Text Box 6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51" name="Text Box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52" name="Text Box 3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53" name="Text Box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54" name="Text Box 6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56" name="Text Box 3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57" name="Text Box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58" name="Text Box 6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59" name="Text Box 3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60" name="Text Box 3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61" name="Text Box 3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62" name="Text Box 6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64" name="Text Box 3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65" name="Text Box 3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66" name="Text Box 6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67" name="Text Box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114300</xdr:rowOff>
    </xdr:to>
    <xdr:sp macro="" textlink="">
      <xdr:nvSpPr>
        <xdr:cNvPr id="3368" name="Text Box 3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113</xdr:row>
      <xdr:rowOff>0</xdr:rowOff>
    </xdr:from>
    <xdr:to>
      <xdr:col>1</xdr:col>
      <xdr:colOff>2438400</xdr:colOff>
      <xdr:row>113</xdr:row>
      <xdr:rowOff>152400</xdr:rowOff>
    </xdr:to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3076575" y="1175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117</xdr:row>
      <xdr:rowOff>134215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943100" y="85820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115166</xdr:rowOff>
    </xdr:to>
    <xdr:sp macro="" textlink="">
      <xdr:nvSpPr>
        <xdr:cNvPr id="3371" name="Text Box 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943100" y="874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115166</xdr:rowOff>
    </xdr:to>
    <xdr:sp macro="" textlink="">
      <xdr:nvSpPr>
        <xdr:cNvPr id="3372" name="Text Box 8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943100" y="874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115166</xdr:rowOff>
    </xdr:to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943100" y="874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115166</xdr:rowOff>
    </xdr:to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943100" y="874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115166</xdr:rowOff>
    </xdr:to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943100" y="874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115166</xdr:rowOff>
    </xdr:to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943100" y="874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292</xdr:row>
      <xdr:rowOff>0</xdr:rowOff>
    </xdr:from>
    <xdr:ext cx="95250" cy="166310"/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814080" y="228981000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142874</xdr:rowOff>
    </xdr:to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133349</xdr:rowOff>
    </xdr:to>
    <xdr:sp macro="" textlink="">
      <xdr:nvSpPr>
        <xdr:cNvPr id="3383" name="Text Box 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133349</xdr:rowOff>
    </xdr:to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142874</xdr:rowOff>
    </xdr:to>
    <xdr:sp macro="" textlink="">
      <xdr:nvSpPr>
        <xdr:cNvPr id="3385" name="Text Box 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142874</xdr:rowOff>
    </xdr:to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133349</xdr:rowOff>
    </xdr:to>
    <xdr:sp macro="" textlink="">
      <xdr:nvSpPr>
        <xdr:cNvPr id="3387" name="Text Box 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319</xdr:row>
      <xdr:rowOff>0</xdr:rowOff>
    </xdr:from>
    <xdr:to>
      <xdr:col>1</xdr:col>
      <xdr:colOff>1409700</xdr:colOff>
      <xdr:row>320</xdr:row>
      <xdr:rowOff>133349</xdr:rowOff>
    </xdr:to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847850" y="1248632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396" name="Text Box 8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397" name="Text Box 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399" name="Text Box 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00" name="Text Box 8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1" name="Text Box 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2" name="Text Box 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3" name="Text Box 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4" name="Text Box 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5" name="Text Box 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6" name="Text Box 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8" name="Text Box 9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09" name="Text Box 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11" name="Text Box 8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12" name="Text Box 9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3" name="Text Box 8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4" name="Text Box 9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5" name="Text Box 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7" name="Text Box 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8" name="Text Box 9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19" name="Text Box 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20" name="Text Box 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1" name="Text Box 8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2" name="Text Box 9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23" name="Text Box 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4" name="Text Box 8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5" name="Text Box 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6" name="Text Box 8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7" name="Text Box 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8" name="Text Box 8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30" name="Text Box 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31" name="Text Box 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32" name="Text Box 8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33" name="Text Box 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35" name="Text Box 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36" name="Text Box 8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37" name="Text Box 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38" name="Text Box 8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39" name="Text Box 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152400</xdr:rowOff>
    </xdr:to>
    <xdr:sp macro="" textlink="">
      <xdr:nvSpPr>
        <xdr:cNvPr id="3440" name="Text Box 8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152400</xdr:rowOff>
    </xdr:to>
    <xdr:sp macro="" textlink="">
      <xdr:nvSpPr>
        <xdr:cNvPr id="3441" name="Text Box 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152400</xdr:rowOff>
    </xdr:to>
    <xdr:sp macro="" textlink="">
      <xdr:nvSpPr>
        <xdr:cNvPr id="3442" name="Text Box 8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152400</xdr:rowOff>
    </xdr:to>
    <xdr:sp macro="" textlink="">
      <xdr:nvSpPr>
        <xdr:cNvPr id="3443" name="Text Box 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44" name="Text Box 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45" name="Text Box 8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46" name="Text Box 9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47" name="Text Box 8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48" name="Text Box 9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49" name="Text Box 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51" name="Text Box 8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52" name="Text Box 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53" name="Text Box 8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54" name="Text Box 9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55" name="Text Box 8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456" name="Text Box 9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19051</xdr:rowOff>
    </xdr:to>
    <xdr:sp macro="" textlink="">
      <xdr:nvSpPr>
        <xdr:cNvPr id="3457" name="Text Box 8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19051</xdr:rowOff>
    </xdr:to>
    <xdr:sp macro="" textlink="">
      <xdr:nvSpPr>
        <xdr:cNvPr id="3458" name="Text Box 9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19051</xdr:rowOff>
    </xdr:to>
    <xdr:sp macro="" textlink="">
      <xdr:nvSpPr>
        <xdr:cNvPr id="3459" name="Text Box 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19051</xdr:rowOff>
    </xdr:to>
    <xdr:sp macro="" textlink="">
      <xdr:nvSpPr>
        <xdr:cNvPr id="3460" name="Text Box 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133352</xdr:rowOff>
    </xdr:to>
    <xdr:sp macro="" textlink="">
      <xdr:nvSpPr>
        <xdr:cNvPr id="3461" name="Text Box 8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133352</xdr:rowOff>
    </xdr:to>
    <xdr:sp macro="" textlink="">
      <xdr:nvSpPr>
        <xdr:cNvPr id="3462" name="Text Box 9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133352</xdr:rowOff>
    </xdr:to>
    <xdr:sp macro="" textlink="">
      <xdr:nvSpPr>
        <xdr:cNvPr id="3463" name="Text Box 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133352</xdr:rowOff>
    </xdr:to>
    <xdr:sp macro="" textlink="">
      <xdr:nvSpPr>
        <xdr:cNvPr id="3464" name="Text Box 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65" name="Text Box 8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66" name="Text Box 9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67" name="Text Box 8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68" name="Text Box 9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469" name="Text Box 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471" name="Text Box 8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472" name="Text Box 9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73" name="Text Box 8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74" name="Text Box 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75" name="Text Box 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76" name="Text Box 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77" name="Text Box 8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78" name="Text Box 8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79" name="Text Box 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0" name="Text Box 8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1" name="Text Box 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2" name="Text Box 8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3" name="Text Box 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4" name="Text Box 8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5" name="Text Box 9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6" name="Text Box 8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7" name="Text Box 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8" name="Text Box 8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89" name="Text Box 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90" name="Text Box 8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91" name="Text Box 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92" name="Text Box 8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493" name="Text Box 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94" name="Text Box 8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95" name="Text Box 8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96" name="Text Box 9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97" name="Text Box 8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98" name="Text Box 9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499" name="Text Box 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0" name="Text Box 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1" name="Text Box 8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2" name="Text Box 9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3" name="Text Box 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4" name="Text Box 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5" name="Text Box 8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06" name="Text Box 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507" name="Text Box 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508" name="Text Box 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509" name="Text Box 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299</xdr:row>
      <xdr:rowOff>161586</xdr:rowOff>
    </xdr:to>
    <xdr:sp macro="" textlink="">
      <xdr:nvSpPr>
        <xdr:cNvPr id="3510" name="Text Box 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4781550" y="101907975"/>
          <a:ext cx="6350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1" name="Text Box 8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2" name="Text Box 8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3" name="Text Box 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4" name="Text Box 8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5" name="Text Box 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6" name="Text Box 8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7" name="Text Box 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0" name="Text Box 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1" name="Text Box 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2" name="Text Box 8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3" name="Text Box 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4" name="Text Box 8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5" name="Text Box 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6" name="Text Box 9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7" name="Text Box 8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8" name="Text Box 9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29" name="Text Box 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1" name="Text Box 8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2" name="Text Box 9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4" name="Text Box 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5" name="Text Box 8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37" name="Text Box 8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38" name="Text Box 9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39" name="Text Box 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40" name="Text Box 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41" name="Text Box 8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3" name="Text Box 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4" name="Text Box 8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5" name="Text Box 9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6" name="Text Box 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7" name="Text Box 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8" name="Text Box 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49" name="Text Box 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50" name="Text Box 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52" name="Text Box 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53" name="Text Box 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54" name="Text Box 8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55" name="Text Box 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56" name="Text Box 8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57" name="Text Box 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58" name="Text Box 8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59" name="Text Box 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0" name="Text Box 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1" name="Text Box 8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2" name="Text Box 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3" name="Text Box 8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4" name="Text Box 9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5" name="Text Box 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6" name="Text Box 9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7" name="Text Box 8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68" name="Text Box 9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71" name="Text Box 8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2" name="Text Box 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3" name="Text Box 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4" name="Text Box 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5" name="Text Box 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6" name="Text Box 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7" name="Text Box 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8" name="Text Box 8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79" name="Text Box 9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80" name="Text Box 8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81" name="Text Box 9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82" name="Text Box 8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583" name="Text Box 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84" name="Text Box 8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85" name="Text Box 9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86" name="Text Box 8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87" name="Text Box 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88" name="Text Box 8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89" name="Text Box 9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90" name="Text Box 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591" name="Text Box 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2" name="Text Box 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3" name="Text Box 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4" name="Text Box 8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5" name="Text Box 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6" name="Text Box 8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7" name="Text Box 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8" name="Text Box 8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599" name="Text Box 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0" name="Text Box 8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1" name="Text Box 8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3" name="Text Box 8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4" name="Text Box 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6" name="Text Box 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7" name="Text Box 8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8" name="Text Box 9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11" name="Text Box 8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12" name="Text Box 9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13" name="Text Box 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14" name="Text Box 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15" name="Text Box 8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16" name="Text Box 9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17" name="Text Box 8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18" name="Text Box 8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19" name="Text Box 9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0" name="Text Box 8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1" name="Text Box 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2" name="Text Box 8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3" name="Text Box 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4" name="Text Box 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5" name="Text Box 9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6" name="Text Box 8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7" name="Text Box 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8" name="Text Box 8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29" name="Text Box 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30" name="Text Box 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31" name="Text Box 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33" name="Text Box 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35" name="Text Box 8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36" name="Text Box 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37" name="Text Box 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38" name="Text Box 9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39" name="Text Box 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2" name="Text Box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3" name="Text Box 8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4" name="Text Box 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5" name="Text Box 8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7" name="Text Box 8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0" name="Text Box 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1" name="Text Box 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2" name="Text Box 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3" name="Text Box 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4" name="Text Box 8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5" name="Text Box 9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6" name="Text Box 8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7" name="Text Box 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8" name="Text Box 8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59" name="Text Box 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60" name="Text Box 8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62" name="Text Box 8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63" name="Text Box 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64" name="Text Box 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65" name="Text Box 8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66" name="Text Box 9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67" name="Text Box 8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68" name="Text Box 9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69" name="Text Box 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70" name="Text Box 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71" name="Text Box 8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72" name="Text Box 9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73" name="Text Box 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74" name="Text Box 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75" name="Text Box 8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76" name="Text Box 9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77" name="Text Box 8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78" name="Text Box 9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79" name="Text Box 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6350</xdr:colOff>
      <xdr:row>298</xdr:row>
      <xdr:rowOff>161244</xdr:rowOff>
    </xdr:to>
    <xdr:sp macro="" textlink="">
      <xdr:nvSpPr>
        <xdr:cNvPr id="3680" name="Text Box 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81" name="Text Box 8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2" name="Text Box 8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3" name="Text Box 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4" name="Text Box 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5" name="Text Box 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7" name="Text Box 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8" name="Text Box 8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89" name="Text Box 9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0" name="Text Box 8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1" name="Text Box 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92" name="Text Box 8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93" name="Text Box 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694" name="Text Box 8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5" name="Text Box 8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6" name="Text Box 9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7" name="Text Box 8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8" name="Text Box 9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699" name="Text Box 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700" name="Text Box 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701" name="Text Box 8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702" name="Text Box 9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703" name="Text Box 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161244</xdr:rowOff>
    </xdr:to>
    <xdr:sp macro="" textlink="">
      <xdr:nvSpPr>
        <xdr:cNvPr id="3704" name="Text Box 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705" name="Text Box 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104775</xdr:colOff>
      <xdr:row>298</xdr:row>
      <xdr:rowOff>142875</xdr:rowOff>
    </xdr:to>
    <xdr:sp macro="" textlink="">
      <xdr:nvSpPr>
        <xdr:cNvPr id="3706" name="Text Box 9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07" name="Text Box 8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08" name="Text Box 9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09" name="Text Box 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0" name="Text Box 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1" name="Text Box 8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2" name="Text Box 9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3" name="Text Box 8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4" name="Text Box 9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5" name="Text Box 8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6" name="Text Box 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3719" name="Text Box 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3720" name="Text Box 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752600" y="102069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21" name="Text Box 8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22" name="Text Box 9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23" name="Text Box 8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24" name="Text Box 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25" name="Text Box 8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26" name="Text Box 8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27" name="Text Box 9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28" name="Text Box 8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29" name="Text Box 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30" name="Text Box 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31" name="Text Box 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32" name="Text Box 8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33" name="Text Box 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34" name="Text Box 8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35" name="Text Box 9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36" name="Text Box 8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37" name="Text Box 9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38" name="Text Box 8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39" name="Text Box 9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40" name="Text Box 8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41" name="Text Box 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42" name="Text Box 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43" name="Text Box 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44" name="Text Box 8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45" name="Text Box 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46" name="Text Box 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47" name="Text Box 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48" name="Text Box 8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49" name="Text Box 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0" name="Text Box 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1" name="Text Box 8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2" name="Text Box 9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3" name="Text Box 8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4" name="Text Box 9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5" name="Text Box 8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6" name="Text Box 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7" name="Text Box 8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58" name="Text Box 9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59" name="Text Box 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60" name="Text Box 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61" name="Text Box 8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62" name="Text Box 9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63" name="Text Box 8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64" name="Text Box 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3765" name="Text Box 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3766" name="Text Box 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3768" name="Text Box 9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69" name="Text Box 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0" name="Text Box 8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1" name="Text Box 9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2" name="Text Box 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3" name="Text Box 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4" name="Text Box 8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5" name="Text Box 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7" name="Text Box 9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8" name="Text Box 8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79" name="Text Box 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80" name="Text Box 8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781" name="Text Box 9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82" name="Text Box 8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83" name="Text Box 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84" name="Text Box 8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85" name="Text Box 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86" name="Text Box 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87" name="Text Box 9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88" name="Text Box 8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789" name="Text Box 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0" name="Text Box 8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1" name="Text Box 8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2" name="Text Box 9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3" name="Text Box 8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4" name="Text Box 9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5" name="Text Box 8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6" name="Text Box 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7" name="Text Box 8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8" name="Text Box 9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799" name="Text Box 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00" name="Text Box 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01" name="Text Box 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02" name="Text Box 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04" name="Text Box 9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05" name="Text Box 8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06" name="Text Box 9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07" name="Text Box 8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08" name="Text Box 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09" name="Text Box 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0" name="Text Box 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1" name="Text Box 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2" name="Text Box 8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3" name="Text Box 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4" name="Text Box 8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5" name="Text Box 9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6" name="Text Box 8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7" name="Text Box 9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8" name="Text Box 8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19" name="Text Box 9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0" name="Text Box 8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1" name="Text Box 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2" name="Text Box 9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3" name="Text Box 8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4" name="Text Box 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5" name="Text Box 8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6" name="Text Box 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7" name="Text Box 8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8" name="Text Box 9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29" name="Text Box 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0" name="Text Box 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1" name="Text Box 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2" name="Text Box 9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3" name="Text Box 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4" name="Text Box 8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5" name="Text Box 9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6" name="Text Box 8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7" name="Text Box 9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8" name="Text Box 8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39" name="Text Box 9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40" name="Text Box 8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41" name="Text Box 9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42" name="Text Box 8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43" name="Text Box 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44" name="Text Box 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45" name="Text Box 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46" name="Text Box 8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47" name="Text Box 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49" name="Text Box 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50" name="Text Box 8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1" name="Text Box 8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2" name="Text Box 9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3" name="Text Box 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4" name="Text Box 9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5" name="Text Box 8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6" name="Text Box 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7" name="Text Box 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8" name="Text Box 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59" name="Text Box 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60" name="Text Box 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61" name="Text Box 8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62" name="Text Box 9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63" name="Text Box 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64" name="Text Box 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65" name="Text Box 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66" name="Text Box 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67" name="Text Box 8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68" name="Text Box 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69" name="Text Box 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0" name="Text Box 8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1" name="Text Box 9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2" name="Text Box 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3" name="Text 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4" name="Text Box 8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5" name="Text Box 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6" name="Text Box 8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77" name="Text Box 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78" name="Text Box 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79" name="Text Box 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80" name="Text Box 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1" name="Text Box 8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2" name="Text Box 9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3" name="Text Box 8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4" name="Text Box 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5" name="Text Box 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6" name="Text Box 9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7" name="Text Box 8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8" name="Text Box 9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89" name="Text Box 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90" name="Text Box 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91" name="Text Box 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892" name="Text Box 9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93" name="Text Box 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94" name="Text Box 9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95" name="Text Box 8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896" name="Text Box 9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97" name="Text Box 8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98" name="Text Box 9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899" name="Text Box 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00" name="Text Box 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1" name="Text Box 8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2" name="Text Box 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3" name="Text Box 8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4" name="Text Box 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5" name="Text Box 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6" name="Text 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7" name="Text Box 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08" name="Text Box 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09" name="Text Box 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0" name="Text Box 8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1" name="Text Box 9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2" name="Text Box 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3" name="Text Box 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4" name="Text Box 8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5" name="Text Box 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6" name="Text Box 8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7" name="Text Box 9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8" name="Text Box 8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19" name="Text Box 9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21" name="Text Box 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24" name="Text Box 8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25" name="Text Box 9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26" name="Text Box 8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27" name="Text Box 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28" name="Text Box 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1" name="Text Box 8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2" name="Text Box 9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3" name="Text Box 8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4" name="Text Box 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5" name="Text Box 8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6" name="Text Box 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7" name="Text Box 8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38" name="Text Box 9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39" name="Text Box 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40" name="Text Box 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41" name="Text Box 8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3" name="Text Box 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4" name="Text Box 8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5" name="Text Box 9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6" name="Text Box 8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7" name="Text Box 9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8" name="Text Box 8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0" name="Text Box 8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2" name="Text Box 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3" name="Text Box 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4" name="Text Box 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5" name="Text Box 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6" name="Text Box 8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7" name="Text Box 8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8" name="Text Box 9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59" name="Text Box 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0" name="Text Box 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1" name="Text Box 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2" name="Text Box 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3" name="Text Box 8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4" name="Text Box 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5" name="Text Box 8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6" name="Text Box 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71" name="Text Box 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72" name="Text 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973" name="Text Box 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74" name="Text Box 8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75" name="Text Box 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76" name="Text Box 8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77" name="Text Box 9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78" name="Text Box 8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79" name="Text Box 9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80" name="Text Box 8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81" name="Text Box 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82" name="Text Box 8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83" name="Text Box 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984" name="Text Box 8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985" name="Text Box 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86" name="Text Box 8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87" name="Text Box 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88" name="Text Box 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3989" name="Text Box 9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3990" name="Text Box 8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1" name="Text Box 8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2" name="Text Box 9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3" name="Text Box 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4" name="Text Box 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5" name="Text Box 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6" name="Text Box 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7" name="Text Box 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8" name="Text Box 9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3999" name="Text Box 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0" name="Text Box 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02" name="Text Box 9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03" name="Text Box 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4" name="Text Box 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5" name="Text 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6" name="Text Box 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7" name="Text Box 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8" name="Text Box 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09" name="Text Box 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11" name="Text Box 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12" name="Text Box 8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14" name="Text Box 8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15" name="Text Box 9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4781550" y="102565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16" name="Text Box 8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17" name="Text Box 9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18" name="Text Box 8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19" name="Text Box 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0" name="Text Box 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1" name="Text Box 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2" name="Text Box 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3" name="Text Box 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4" name="Text Box 8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5" name="Text Box 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6" name="Text Box 8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027" name="Text Box 9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4029" name="Text Box 9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752600" y="102565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30" name="Text Box 8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31" name="Text Box 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32" name="Text Box 8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33" name="Text Box 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34" name="Text Box 8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35" name="Text Box 8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36" name="Text Box 9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38" name="Text Box 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39" name="Text Box 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40" name="Text Box 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41" name="Text Box 8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42" name="Text Box 9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43" name="Text Box 8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44" name="Text Box 9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45" name="Text Box 8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46" name="Text Box 9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47" name="Text Box 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48" name="Text Box 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49" name="Text Box 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51" name="Text Box 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52" name="Text Box 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53" name="Text Box 8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54" name="Text Box 9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56" name="Text Box 9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57" name="Text Box 8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58" name="Text Box 8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59" name="Text Box 9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0" name="Text Box 8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1" name="Text Box 9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2" name="Text Box 8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3" name="Text Box 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4" name="Text Box 8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5" name="Text Box 9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6" name="Text Box 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67" name="Text Box 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68" name="Text Box 8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69" name="Text Box 9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70" name="Text Box 8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71" name="Text Box 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72" name="Text Box 8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73" name="Text Box 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4074" name="Text Box 8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4075" name="Text Box 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4076" name="Text Box 8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152400</xdr:rowOff>
    </xdr:to>
    <xdr:sp macro="" textlink="">
      <xdr:nvSpPr>
        <xdr:cNvPr id="4077" name="Text Box 9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78" name="Text Box 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79" name="Text Box 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0" name="Text Box 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1" name="Text Box 8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2" name="Text Box 9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3" name="Text Box 8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4" name="Text Box 9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5" name="Text Box 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6" name="Text Box 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7" name="Text Box 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88" name="Text Box 9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89" name="Text Box 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090" name="Text Box 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91" name="Text Box 8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92" name="Text Box 9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93" name="Text Box 8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94" name="Text Box 9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95" name="Text Box 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96" name="Text Box 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97" name="Text Box 8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098" name="Text Box 9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099" name="Text Box 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1" name="Text Box 9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2" name="Text Box 8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3" name="Text Box 9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5" name="Text Box 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6" name="Text Box 8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7" name="Text Box 9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8" name="Text Box 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09" name="Text Box 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10" name="Text Box 8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11" name="Text Box 9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12" name="Text Box 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13" name="Text Box 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14" name="Text Box 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15" name="Text Box 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16" name="Text Box 8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17" name="Text Box 8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18" name="Text Box 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19" name="Text Box 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0" name="Text Box 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1" name="Text Box 8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2" name="Text Box 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3" name="Text Box 8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4" name="Text Box 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5" name="Text Box 8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6" name="Text Box 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8" name="Text Box 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0" name="Text Box 8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1" name="Text Box 9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2" name="Text Box 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3" name="Text Box 9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4" name="Text Box 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5" name="Text Box 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7" name="Text Box 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8" name="Text Box 8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39" name="Text Box 9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0" name="Text Box 8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1" name="Text Box 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2" name="Text Box 8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3" name="Text Box 8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4" name="Text Box 9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5" name="Text Box 8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6" name="Text Box 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7" name="Text Box 8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8" name="Text Box 9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49" name="Text Box 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50" name="Text Box 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51" name="Text Box 8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52" name="Text Box 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53" name="Text Box 8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54" name="Text Box 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55" name="Text Box 8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56" name="Text Box 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57" name="Text Box 8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58" name="Text Box 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59" name="Text Box 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0" name="Text Box 8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1" name="Text Box 9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2" name="Text Box 8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3" name="Text Box 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4" name="Text Box 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5" name="Text Box 9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6" name="Text Box 8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7" name="Text Box 9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8" name="Text Box 8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69" name="Text Box 9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70" name="Text Box 8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71" name="Text Box 9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74" name="Text Box 8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175" name="Text Box 9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76" name="Text Box 8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77" name="Text Box 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78" name="Text Box 9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79" name="Text Box 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0" name="Text Box 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1" name="Text Box 8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2" name="Text Box 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3" name="Text Box 8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4" name="Text Box 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87" name="Text Box 8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88" name="Text Box 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189" name="Text Box 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0" name="Text Box 8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1" name="Text Box 9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2" name="Text Box 8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3" name="Text Box 9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4" name="Text Box 8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5" name="Text Box 9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6" name="Text Box 8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7" name="Text Box 9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8" name="Text Box 8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199" name="Text Box 9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200" name="Text Box 8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201" name="Text Box 9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02" name="Text Box 8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03" name="Text Box 9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04" name="Text Box 8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05" name="Text Box 9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06" name="Text Box 8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07" name="Text Box 9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08" name="Text Box 8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09" name="Text Box 9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0" name="Text Box 8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1" name="Text Box 9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2" name="Text Box 8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3" name="Text Box 9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4" name="Text Box 8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5" name="Text Box 9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6" name="Text Box 8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17" name="Text Box 9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18" name="Text Box 8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19" name="Text Box 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0" name="Text Box 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1" name="Text Box 8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2" name="Text Box 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3" name="Text Box 8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4" name="Text Box 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5" name="Text Box 8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6" name="Text Box 9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7" name="Text Box 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8" name="Text Box 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29" name="Text Box 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30" name="Text Box 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31" name="Text Box 8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32" name="Text Box 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33" name="Text Box 8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36" name="Text Box 8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37" name="Text Box 9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38" name="Text Box 8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39" name="Text Box 9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0" name="Text Box 8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1" name="Text Box 9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2" name="Text Box 8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3" name="Text Box 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5" name="Text Box 9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6" name="Text Box 8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47" name="Text Box 9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48" name="Text Box 8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49" name="Text Box 9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50" name="Text Box 8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51" name="Text Box 9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2" name="Text Box 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3" name="Text Box 8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4" name="Text Box 9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5" name="Text Box 8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6" name="Text Box 9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7" name="Text Box 8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8" name="Text Box 9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59" name="Text Box 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0" name="Text Box 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1" name="Text Box 8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2" name="Text Box 9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3" name="Text Box 8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4" name="Text Box 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5" name="Text Box 8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6" name="Text Box 8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7" name="Text Box 9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8" name="Text Box 8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69" name="Text Box 9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0" name="Text Box 8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1" name="Text Box 9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2" name="Text Box 8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3" name="Text Box 9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4" name="Text Box 8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5" name="Text Box 9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6" name="Text Box 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77" name="Text Box 9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78" name="Text Box 8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79" name="Text Box 9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80" name="Text Box 8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81" name="Text Box 9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282" name="Text Box 8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3" name="Text Box 8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4" name="Text Box 9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5" name="Text Box 8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6" name="Text Box 9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7" name="Text Box 8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8" name="Text Box 9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90" name="Text Box 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91" name="Text Box 8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292" name="Text Box 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293" name="Text Box 8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294" name="Text Box 9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95" name="Text Box 8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96" name="Text Box 9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97" name="Text Box 8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10092</xdr:colOff>
      <xdr:row>298</xdr:row>
      <xdr:rowOff>161244</xdr:rowOff>
    </xdr:to>
    <xdr:sp macro="" textlink="">
      <xdr:nvSpPr>
        <xdr:cNvPr id="4298" name="Text Box 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299" name="Text Box 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0" name="Text Box 8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1" name="Text Box 9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2" name="Text Box 8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3" name="Text Box 9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4" name="Text Box 8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5" name="Text Box 9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6" name="Text Box 8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7" name="Text Box 9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8" name="Text Box 8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09" name="Text Box 9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310" name="Text Box 8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311" name="Text Box 9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312" name="Text Box 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3" name="Text Box 8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4" name="Text Box 9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5" name="Text Box 8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6" name="Text Box 9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7" name="Text Box 8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8" name="Text Box 9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19" name="Text Box 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20" name="Text Box 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21" name="Text Box 8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161244</xdr:rowOff>
    </xdr:to>
    <xdr:sp macro="" textlink="">
      <xdr:nvSpPr>
        <xdr:cNvPr id="4322" name="Text Box 9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323" name="Text Box 8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298</xdr:row>
      <xdr:rowOff>0</xdr:rowOff>
    </xdr:from>
    <xdr:to>
      <xdr:col>3</xdr:col>
      <xdr:colOff>108517</xdr:colOff>
      <xdr:row>298</xdr:row>
      <xdr:rowOff>142875</xdr:rowOff>
    </xdr:to>
    <xdr:sp macro="" textlink="">
      <xdr:nvSpPr>
        <xdr:cNvPr id="4324" name="Text Box 9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781550" y="1030605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25" name="Text Box 8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26" name="Text Box 9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27" name="Text Box 8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28" name="Text Box 9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0" name="Text Box 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1" name="Text Box 8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2" name="Text Box 9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3" name="Text Box 8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4" name="Text Box 9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5" name="Text Box 8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1304925</xdr:colOff>
      <xdr:row>298</xdr:row>
      <xdr:rowOff>161244</xdr:rowOff>
    </xdr:to>
    <xdr:sp macro="" textlink="">
      <xdr:nvSpPr>
        <xdr:cNvPr id="4336" name="Text Box 9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4337" name="Text Box 8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298</xdr:row>
      <xdr:rowOff>0</xdr:rowOff>
    </xdr:from>
    <xdr:to>
      <xdr:col>1</xdr:col>
      <xdr:colOff>1409700</xdr:colOff>
      <xdr:row>298</xdr:row>
      <xdr:rowOff>142875</xdr:rowOff>
    </xdr:to>
    <xdr:sp macro="" textlink="">
      <xdr:nvSpPr>
        <xdr:cNvPr id="4338" name="Text Box 9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752600" y="103060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39" name="Text Box 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0" name="Text Box 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1" name="Text Box 8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2" name="Text Box 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3" name="Text Box 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4" name="Text Box 9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5" name="Text Box 9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6" name="Text Box 8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7" name="Text Box 8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8" name="Text Box 9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49" name="Text Box 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0" name="Text Box 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1" name="Text Box 9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2" name="Text Box 9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3" name="Text Box 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4" name="Text Box 8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5" name="Text Box 9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6" name="Text Box 9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113</xdr:row>
      <xdr:rowOff>0</xdr:rowOff>
    </xdr:from>
    <xdr:to>
      <xdr:col>1</xdr:col>
      <xdr:colOff>1304925</xdr:colOff>
      <xdr:row>115</xdr:row>
      <xdr:rowOff>133349</xdr:rowOff>
    </xdr:to>
    <xdr:sp macro="" textlink="">
      <xdr:nvSpPr>
        <xdr:cNvPr id="4357" name="Text Box 8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933575" y="254889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13" name="Text Box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14" name="Text Box 32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16" name="Text Box 6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17" name="Text Box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18" name="Text Box 32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19" name="Text Box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20" name="Text Box 6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21" name="Text Box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22" name="Text Box 32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24" name="Text Box 6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26" name="Text Box 3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27" name="Text Box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28" name="Text Box 6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29" name="Text Box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30" name="Text Box 32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31" name="Text Box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32" name="Text Box 6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33" name="Text Box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35" name="Text Box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36" name="Text Box 6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37" name="Text Box 3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38" name="Text Box 32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39" name="Text Box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40" name="Text Box 6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42" name="Text Box 3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43" name="Text Box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44" name="Text Box 6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46" name="Text Box 32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47" name="Text Box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48" name="Text Box 6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49" name="Text Box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50" name="Text Box 32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51" name="Text Box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52" name="Text Box 6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53" name="Text Box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54" name="Text Box 32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56" name="Text Box 6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57" name="Text Box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58" name="Text Box 32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59" name="Text Box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60" name="Text Box 6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61" name="Text Box 3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62" name="Text Box 32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63" name="Text Box 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64" name="Text Box 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65" name="Text Box 3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66" name="Text Box 3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67" name="Text Box 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68" name="Text Box 6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69" name="Text Box 3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70" name="Text Box 32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71" name="Text Box 3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72" name="Text Box 63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73" name="Text Box 3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74" name="Text Box 32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75" name="Text Box 3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76" name="Text Box 63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77" name="Text Box 3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78" name="Text Box 32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79" name="Text Box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80" name="Text Box 6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81" name="Text Box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82" name="Text Box 3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83" name="Text Box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84" name="Text Box 6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85" name="Text Box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86" name="Text Box 3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87" name="Text Box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88" name="Text Box 6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89" name="Text Box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90" name="Text Box 32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91" name="Text Box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92" name="Text Box 6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93" name="Text Box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94" name="Text Box 32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95" name="Text Box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96" name="Text Box 6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97" name="Text Box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698" name="Text Box 32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699" name="Text Box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00" name="Text Box 6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01" name="Text Box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02" name="Text Box 32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04" name="Text Box 6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05" name="Text Box 3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06" name="Text Box 32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07" name="Text Box 3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08" name="Text Box 6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09" name="Text Box 3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10" name="Text Box 32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12" name="Text Box 6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14" name="Text Box 3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16" name="Text Box 6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17" name="Text Box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18" name="Text Box 32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19" name="Text Box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20" name="Text Box 6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22" name="Text Box 32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24" name="Text Box 6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26" name="Text Box 32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28" name="Text Box 6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30" name="Text Box 32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32" name="Text Box 6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34" name="Text Box 32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36" name="Text Box 6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38" name="Text Box 32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40" name="Text Box 6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41" name="Text Box 3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43" name="Text Box 6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44" name="Text Box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45" name="Text Box 32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47" name="Text Box 6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49" name="Text Box 3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51" name="Text Box 6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52" name="Text Box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53" name="Text Box 3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55" name="Text Box 6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56" name="Text Box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57" name="Text Box 32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59" name="Text Box 6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60" name="Text Box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61" name="Text Box 3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62" name="Text Box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63" name="Text Box 6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65" name="Text Box 32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66" name="Text Box 3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67" name="Text Box 6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69" name="Text Box 3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70" name="Text Box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71" name="Text Box 6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73" name="Text Box 3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74" name="Text Box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75" name="Text Box 63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77" name="Text Box 3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79" name="Text Box 6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81" name="Text Box 3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83" name="Text Box 6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85" name="Text Box 32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87" name="Text Box 6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89" name="Text Box 32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91" name="Text Box 6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93" name="Text Box 3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97" name="Text Box 32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799" name="Text Box 6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01" name="Text Box 32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02" name="Text Box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03" name="Text Box 6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05" name="Text Box 32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06" name="Text Box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07" name="Text Box 6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09" name="Text Box 32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11" name="Text Box 6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12" name="Text Box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13" name="Text Box 3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15" name="Text Box 6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17" name="Text Box 32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19" name="Text Box 6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20" name="Text Box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21" name="Text Box 3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23" name="Text Box 63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24" name="Text Box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25" name="Text Box 32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27" name="Text Box 6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29" name="Text Box 32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31" name="Text Box 6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32" name="Text Box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33" name="Text Box 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34" name="Text Box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35" name="Text Box 6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36" name="Text Box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37" name="Text Box 32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39" name="Text Box 6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40" name="Text Box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41" name="Text Box 32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43" name="Text Box 63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45" name="Text Box 3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47" name="Text Box 63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49" name="Text Box 32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51" name="Text Box 63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52" name="Text Box 3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53" name="Text Box 3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54" name="Text Box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55" name="Text Box 6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56" name="Text Box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57" name="Text Box 32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58" name="Text Box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59" name="Text Box 6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60" name="Text Box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61" name="Text Box 32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62" name="Text Box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64" name="Text Box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65" name="Text Box 32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52400"/>
    <xdr:sp macro="" textlink="">
      <xdr:nvSpPr>
        <xdr:cNvPr id="4866" name="Text Box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185</xdr:row>
      <xdr:rowOff>0</xdr:rowOff>
    </xdr:from>
    <xdr:ext cx="0" cy="114300"/>
    <xdr:sp macro="" textlink="">
      <xdr:nvSpPr>
        <xdr:cNvPr id="4867" name="Text Box 6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076575" y="23031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113</xdr:row>
      <xdr:rowOff>0</xdr:rowOff>
    </xdr:from>
    <xdr:ext cx="0" cy="444212"/>
    <xdr:sp macro="" textlink="">
      <xdr:nvSpPr>
        <xdr:cNvPr id="4610" name="Text Box 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833130" y="8641773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113</xdr:row>
      <xdr:rowOff>0</xdr:rowOff>
    </xdr:from>
    <xdr:ext cx="0" cy="444212"/>
    <xdr:sp macro="" textlink="">
      <xdr:nvSpPr>
        <xdr:cNvPr id="4611" name="Text Box 8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833130" y="8641773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113</xdr:row>
      <xdr:rowOff>0</xdr:rowOff>
    </xdr:from>
    <xdr:ext cx="0" cy="444212"/>
    <xdr:sp macro="" textlink="">
      <xdr:nvSpPr>
        <xdr:cNvPr id="4612" name="Text Box 9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833130" y="8641773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113</xdr:row>
      <xdr:rowOff>0</xdr:rowOff>
    </xdr:from>
    <xdr:ext cx="0" cy="444212"/>
    <xdr:sp macro="" textlink="">
      <xdr:nvSpPr>
        <xdr:cNvPr id="4868" name="Text Box 8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833130" y="8641773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113</xdr:row>
      <xdr:rowOff>0</xdr:rowOff>
    </xdr:from>
    <xdr:ext cx="0" cy="444212"/>
    <xdr:sp macro="" textlink="">
      <xdr:nvSpPr>
        <xdr:cNvPr id="4869" name="Text Box 9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833130" y="8641773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113</xdr:row>
      <xdr:rowOff>0</xdr:rowOff>
    </xdr:from>
    <xdr:ext cx="0" cy="444212"/>
    <xdr:sp macro="" textlink="">
      <xdr:nvSpPr>
        <xdr:cNvPr id="4870" name="Text Box 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833130" y="8641773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164870</xdr:colOff>
      <xdr:row>28</xdr:row>
      <xdr:rowOff>22629</xdr:rowOff>
    </xdr:from>
    <xdr:to>
      <xdr:col>2</xdr:col>
      <xdr:colOff>164870</xdr:colOff>
      <xdr:row>32</xdr:row>
      <xdr:rowOff>78913</xdr:rowOff>
    </xdr:to>
    <xdr:sp macro="" textlink="">
      <xdr:nvSpPr>
        <xdr:cNvPr id="4872" name="Cuadro de texto 95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546985" y="17665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28</xdr:row>
      <xdr:rowOff>22629</xdr:rowOff>
    </xdr:from>
    <xdr:to>
      <xdr:col>2</xdr:col>
      <xdr:colOff>164870</xdr:colOff>
      <xdr:row>32</xdr:row>
      <xdr:rowOff>78913</xdr:rowOff>
    </xdr:to>
    <xdr:sp macro="" textlink="">
      <xdr:nvSpPr>
        <xdr:cNvPr id="4873" name="Cuadro de texto 957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546985" y="17665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28</xdr:row>
      <xdr:rowOff>22629</xdr:rowOff>
    </xdr:from>
    <xdr:to>
      <xdr:col>2</xdr:col>
      <xdr:colOff>164870</xdr:colOff>
      <xdr:row>32</xdr:row>
      <xdr:rowOff>78913</xdr:rowOff>
    </xdr:to>
    <xdr:sp macro="" textlink="">
      <xdr:nvSpPr>
        <xdr:cNvPr id="4874" name="Cuadro de texto 962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546985" y="17665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30</xdr:row>
      <xdr:rowOff>74584</xdr:rowOff>
    </xdr:from>
    <xdr:to>
      <xdr:col>2</xdr:col>
      <xdr:colOff>164870</xdr:colOff>
      <xdr:row>34</xdr:row>
      <xdr:rowOff>130868</xdr:rowOff>
    </xdr:to>
    <xdr:sp macro="" textlink="">
      <xdr:nvSpPr>
        <xdr:cNvPr id="4875" name="Cuadro de texto 97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546985" y="1957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51</xdr:row>
      <xdr:rowOff>17434</xdr:rowOff>
    </xdr:from>
    <xdr:to>
      <xdr:col>2</xdr:col>
      <xdr:colOff>164870</xdr:colOff>
      <xdr:row>54</xdr:row>
      <xdr:rowOff>159443</xdr:rowOff>
    </xdr:to>
    <xdr:sp macro="" textlink="">
      <xdr:nvSpPr>
        <xdr:cNvPr id="4876" name="Cuadro de texto 969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546985" y="380492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45</xdr:row>
      <xdr:rowOff>26958</xdr:rowOff>
    </xdr:from>
    <xdr:to>
      <xdr:col>2</xdr:col>
      <xdr:colOff>164870</xdr:colOff>
      <xdr:row>49</xdr:row>
      <xdr:rowOff>80645</xdr:rowOff>
    </xdr:to>
    <xdr:sp macro="" textlink="">
      <xdr:nvSpPr>
        <xdr:cNvPr id="4877" name="Cuadro de texto 98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546985" y="32810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56</xdr:row>
      <xdr:rowOff>110952</xdr:rowOff>
    </xdr:from>
    <xdr:to>
      <xdr:col>2</xdr:col>
      <xdr:colOff>164870</xdr:colOff>
      <xdr:row>58</xdr:row>
      <xdr:rowOff>67657</xdr:rowOff>
    </xdr:to>
    <xdr:sp macro="" textlink="">
      <xdr:nvSpPr>
        <xdr:cNvPr id="4878" name="Cuadro de texto 998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546985" y="44526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56</xdr:row>
      <xdr:rowOff>110952</xdr:rowOff>
    </xdr:from>
    <xdr:to>
      <xdr:col>2</xdr:col>
      <xdr:colOff>164870</xdr:colOff>
      <xdr:row>58</xdr:row>
      <xdr:rowOff>67657</xdr:rowOff>
    </xdr:to>
    <xdr:sp macro="" textlink="">
      <xdr:nvSpPr>
        <xdr:cNvPr id="4879" name="Cuadro de texto 100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546985" y="44526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56</xdr:row>
      <xdr:rowOff>110952</xdr:rowOff>
    </xdr:from>
    <xdr:to>
      <xdr:col>2</xdr:col>
      <xdr:colOff>164870</xdr:colOff>
      <xdr:row>58</xdr:row>
      <xdr:rowOff>67657</xdr:rowOff>
    </xdr:to>
    <xdr:sp macro="" textlink="">
      <xdr:nvSpPr>
        <xdr:cNvPr id="4880" name="Cuadro de texto 1004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546985" y="44526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56</xdr:row>
      <xdr:rowOff>110952</xdr:rowOff>
    </xdr:from>
    <xdr:to>
      <xdr:col>2</xdr:col>
      <xdr:colOff>164870</xdr:colOff>
      <xdr:row>58</xdr:row>
      <xdr:rowOff>67657</xdr:rowOff>
    </xdr:to>
    <xdr:sp macro="" textlink="">
      <xdr:nvSpPr>
        <xdr:cNvPr id="4881" name="Cuadro de texto 1008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546985" y="44526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56</xdr:row>
      <xdr:rowOff>110952</xdr:rowOff>
    </xdr:from>
    <xdr:to>
      <xdr:col>2</xdr:col>
      <xdr:colOff>164870</xdr:colOff>
      <xdr:row>58</xdr:row>
      <xdr:rowOff>67657</xdr:rowOff>
    </xdr:to>
    <xdr:sp macro="" textlink="">
      <xdr:nvSpPr>
        <xdr:cNvPr id="4882" name="Cuadro de texto 1009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546985" y="44526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56</xdr:row>
      <xdr:rowOff>110952</xdr:rowOff>
    </xdr:from>
    <xdr:to>
      <xdr:col>2</xdr:col>
      <xdr:colOff>164870</xdr:colOff>
      <xdr:row>58</xdr:row>
      <xdr:rowOff>67657</xdr:rowOff>
    </xdr:to>
    <xdr:sp macro="" textlink="">
      <xdr:nvSpPr>
        <xdr:cNvPr id="4883" name="Cuadro de texto 101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546985" y="44526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52</xdr:row>
      <xdr:rowOff>118745</xdr:rowOff>
    </xdr:from>
    <xdr:to>
      <xdr:col>2</xdr:col>
      <xdr:colOff>164870</xdr:colOff>
      <xdr:row>54</xdr:row>
      <xdr:rowOff>66790</xdr:rowOff>
    </xdr:to>
    <xdr:sp macro="" textlink="">
      <xdr:nvSpPr>
        <xdr:cNvPr id="4884" name="Cuadro de texto 1028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546985" y="39668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52</xdr:row>
      <xdr:rowOff>118745</xdr:rowOff>
    </xdr:from>
    <xdr:to>
      <xdr:col>2</xdr:col>
      <xdr:colOff>164870</xdr:colOff>
      <xdr:row>54</xdr:row>
      <xdr:rowOff>66790</xdr:rowOff>
    </xdr:to>
    <xdr:sp macro="" textlink="">
      <xdr:nvSpPr>
        <xdr:cNvPr id="4885" name="Cuadro de texto 1029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546985" y="39668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52</xdr:row>
      <xdr:rowOff>118745</xdr:rowOff>
    </xdr:from>
    <xdr:to>
      <xdr:col>2</xdr:col>
      <xdr:colOff>164870</xdr:colOff>
      <xdr:row>54</xdr:row>
      <xdr:rowOff>66790</xdr:rowOff>
    </xdr:to>
    <xdr:sp macro="" textlink="">
      <xdr:nvSpPr>
        <xdr:cNvPr id="4886" name="Cuadro de texto 103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546985" y="39668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52</xdr:row>
      <xdr:rowOff>118745</xdr:rowOff>
    </xdr:from>
    <xdr:to>
      <xdr:col>2</xdr:col>
      <xdr:colOff>164870</xdr:colOff>
      <xdr:row>54</xdr:row>
      <xdr:rowOff>66790</xdr:rowOff>
    </xdr:to>
    <xdr:sp macro="" textlink="">
      <xdr:nvSpPr>
        <xdr:cNvPr id="4887" name="Cuadro de texto 103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546985" y="39668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52</xdr:row>
      <xdr:rowOff>118745</xdr:rowOff>
    </xdr:from>
    <xdr:to>
      <xdr:col>2</xdr:col>
      <xdr:colOff>164870</xdr:colOff>
      <xdr:row>54</xdr:row>
      <xdr:rowOff>66790</xdr:rowOff>
    </xdr:to>
    <xdr:sp macro="" textlink="">
      <xdr:nvSpPr>
        <xdr:cNvPr id="4888" name="Cuadro de texto 1032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546985" y="39668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52</xdr:row>
      <xdr:rowOff>118745</xdr:rowOff>
    </xdr:from>
    <xdr:to>
      <xdr:col>2</xdr:col>
      <xdr:colOff>164870</xdr:colOff>
      <xdr:row>54</xdr:row>
      <xdr:rowOff>66790</xdr:rowOff>
    </xdr:to>
    <xdr:sp macro="" textlink="">
      <xdr:nvSpPr>
        <xdr:cNvPr id="4889" name="Cuadro de texto 103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546985" y="39668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63</xdr:row>
      <xdr:rowOff>90690</xdr:rowOff>
    </xdr:from>
    <xdr:to>
      <xdr:col>2</xdr:col>
      <xdr:colOff>164870</xdr:colOff>
      <xdr:row>66</xdr:row>
      <xdr:rowOff>119265</xdr:rowOff>
    </xdr:to>
    <xdr:sp macro="" textlink="">
      <xdr:nvSpPr>
        <xdr:cNvPr id="4890" name="Cuadro de texto 96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546985" y="516318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85</xdr:row>
      <xdr:rowOff>128789</xdr:rowOff>
    </xdr:from>
    <xdr:to>
      <xdr:col>2</xdr:col>
      <xdr:colOff>164870</xdr:colOff>
      <xdr:row>86</xdr:row>
      <xdr:rowOff>94153</xdr:rowOff>
    </xdr:to>
    <xdr:sp macro="" textlink="">
      <xdr:nvSpPr>
        <xdr:cNvPr id="4891" name="Cuadro de texto 101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546985" y="714438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79</xdr:row>
      <xdr:rowOff>140047</xdr:rowOff>
    </xdr:from>
    <xdr:to>
      <xdr:col>2</xdr:col>
      <xdr:colOff>164870</xdr:colOff>
      <xdr:row>84</xdr:row>
      <xdr:rowOff>22283</xdr:rowOff>
    </xdr:to>
    <xdr:sp macro="" textlink="">
      <xdr:nvSpPr>
        <xdr:cNvPr id="4892" name="Cuadro de texto 337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546985" y="665861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81</xdr:row>
      <xdr:rowOff>137449</xdr:rowOff>
    </xdr:from>
    <xdr:to>
      <xdr:col>2</xdr:col>
      <xdr:colOff>164870</xdr:colOff>
      <xdr:row>83</xdr:row>
      <xdr:rowOff>94154</xdr:rowOff>
    </xdr:to>
    <xdr:sp macro="" textlink="">
      <xdr:nvSpPr>
        <xdr:cNvPr id="4893" name="Cuadro de texto 337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546985" y="682053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81</xdr:row>
      <xdr:rowOff>137449</xdr:rowOff>
    </xdr:from>
    <xdr:to>
      <xdr:col>2</xdr:col>
      <xdr:colOff>164870</xdr:colOff>
      <xdr:row>83</xdr:row>
      <xdr:rowOff>94154</xdr:rowOff>
    </xdr:to>
    <xdr:sp macro="" textlink="">
      <xdr:nvSpPr>
        <xdr:cNvPr id="4894" name="Cuadro de texto 3372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546985" y="682053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81</xdr:row>
      <xdr:rowOff>137449</xdr:rowOff>
    </xdr:from>
    <xdr:to>
      <xdr:col>2</xdr:col>
      <xdr:colOff>164870</xdr:colOff>
      <xdr:row>83</xdr:row>
      <xdr:rowOff>94154</xdr:rowOff>
    </xdr:to>
    <xdr:sp macro="" textlink="">
      <xdr:nvSpPr>
        <xdr:cNvPr id="4895" name="Cuadro de texto 337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546985" y="682053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81</xdr:row>
      <xdr:rowOff>137449</xdr:rowOff>
    </xdr:from>
    <xdr:to>
      <xdr:col>2</xdr:col>
      <xdr:colOff>164870</xdr:colOff>
      <xdr:row>83</xdr:row>
      <xdr:rowOff>94154</xdr:rowOff>
    </xdr:to>
    <xdr:sp macro="" textlink="">
      <xdr:nvSpPr>
        <xdr:cNvPr id="4896" name="Cuadro de texto 3374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546985" y="682053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81</xdr:row>
      <xdr:rowOff>137449</xdr:rowOff>
    </xdr:from>
    <xdr:to>
      <xdr:col>2</xdr:col>
      <xdr:colOff>164870</xdr:colOff>
      <xdr:row>83</xdr:row>
      <xdr:rowOff>94154</xdr:rowOff>
    </xdr:to>
    <xdr:sp macro="" textlink="">
      <xdr:nvSpPr>
        <xdr:cNvPr id="4897" name="Cuadro de texto 3375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546985" y="682053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81</xdr:row>
      <xdr:rowOff>137449</xdr:rowOff>
    </xdr:from>
    <xdr:to>
      <xdr:col>2</xdr:col>
      <xdr:colOff>164870</xdr:colOff>
      <xdr:row>83</xdr:row>
      <xdr:rowOff>94154</xdr:rowOff>
    </xdr:to>
    <xdr:sp macro="" textlink="">
      <xdr:nvSpPr>
        <xdr:cNvPr id="4898" name="Cuadro de texto 3376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546985" y="682053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3737610</xdr:colOff>
      <xdr:row>80</xdr:row>
      <xdr:rowOff>89824</xdr:rowOff>
    </xdr:from>
    <xdr:to>
      <xdr:col>1</xdr:col>
      <xdr:colOff>3737610</xdr:colOff>
      <xdr:row>83</xdr:row>
      <xdr:rowOff>43931</xdr:rowOff>
    </xdr:to>
    <xdr:sp macro="" textlink="">
      <xdr:nvSpPr>
        <xdr:cNvPr id="4899" name="Cuadro de texto 461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432685" y="671576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3737610</xdr:colOff>
      <xdr:row>80</xdr:row>
      <xdr:rowOff>89824</xdr:rowOff>
    </xdr:from>
    <xdr:to>
      <xdr:col>1</xdr:col>
      <xdr:colOff>3737610</xdr:colOff>
      <xdr:row>83</xdr:row>
      <xdr:rowOff>43931</xdr:rowOff>
    </xdr:to>
    <xdr:sp macro="" textlink="">
      <xdr:nvSpPr>
        <xdr:cNvPr id="4900" name="Cuadro de texto 461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432685" y="671576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3737610</xdr:colOff>
      <xdr:row>80</xdr:row>
      <xdr:rowOff>89824</xdr:rowOff>
    </xdr:from>
    <xdr:to>
      <xdr:col>1</xdr:col>
      <xdr:colOff>3737610</xdr:colOff>
      <xdr:row>83</xdr:row>
      <xdr:rowOff>43931</xdr:rowOff>
    </xdr:to>
    <xdr:sp macro="" textlink="">
      <xdr:nvSpPr>
        <xdr:cNvPr id="4901" name="Cuadro de texto 461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432685" y="671576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3737610</xdr:colOff>
      <xdr:row>80</xdr:row>
      <xdr:rowOff>89824</xdr:rowOff>
    </xdr:from>
    <xdr:to>
      <xdr:col>1</xdr:col>
      <xdr:colOff>3737610</xdr:colOff>
      <xdr:row>83</xdr:row>
      <xdr:rowOff>43931</xdr:rowOff>
    </xdr:to>
    <xdr:sp macro="" textlink="">
      <xdr:nvSpPr>
        <xdr:cNvPr id="4902" name="Cuadro de texto 4868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432685" y="671576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3737610</xdr:colOff>
      <xdr:row>80</xdr:row>
      <xdr:rowOff>89824</xdr:rowOff>
    </xdr:from>
    <xdr:to>
      <xdr:col>1</xdr:col>
      <xdr:colOff>3737610</xdr:colOff>
      <xdr:row>83</xdr:row>
      <xdr:rowOff>43931</xdr:rowOff>
    </xdr:to>
    <xdr:sp macro="" textlink="">
      <xdr:nvSpPr>
        <xdr:cNvPr id="4903" name="Cuadro de texto 486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432685" y="671576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3737610</xdr:colOff>
      <xdr:row>80</xdr:row>
      <xdr:rowOff>89824</xdr:rowOff>
    </xdr:from>
    <xdr:to>
      <xdr:col>1</xdr:col>
      <xdr:colOff>3737610</xdr:colOff>
      <xdr:row>83</xdr:row>
      <xdr:rowOff>43931</xdr:rowOff>
    </xdr:to>
    <xdr:sp macro="" textlink="">
      <xdr:nvSpPr>
        <xdr:cNvPr id="4904" name="Cuadro de texto 487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432685" y="671576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05" name="Cuadro de texto 103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06" name="Cuadro de texto 103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07" name="Cuadro de texto 103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08" name="Cuadro de texto 103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09" name="Cuadro de texto 103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0" name="Cuadro de texto 103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1" name="Cuadro de texto 104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2" name="Cuadro de texto 104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3" name="Cuadro de texto 104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4" name="Cuadro de texto 104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5" name="Cuadro de texto 104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6" name="Cuadro de texto 104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7" name="Cuadro de texto 104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8" name="Cuadro de texto 104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19" name="Cuadro de texto 104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0" name="Cuadro de texto 104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1" name="Cuadro de texto 105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2" name="Cuadro de texto 105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3" name="Cuadro de texto 105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4" name="Cuadro de texto 105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5" name="Cuadro de texto 105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6" name="Cuadro de texto 105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7" name="Cuadro de texto 105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8" name="Cuadro de texto 105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29" name="Cuadro de texto 105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0" name="Cuadro de texto 105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1" name="Cuadro de texto 106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2" name="Cuadro de texto 106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3" name="Cuadro de texto 106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4" name="Cuadro de texto 106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5" name="Cuadro de texto 106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6" name="Cuadro de texto 106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7" name="Cuadro de texto 106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8" name="Cuadro de texto 106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39" name="Cuadro de texto 106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0" name="Cuadro de texto 106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1" name="Cuadro de texto 107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2" name="Cuadro de texto 107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3" name="Cuadro de texto 107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4" name="Cuadro de texto 107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5" name="Cuadro de texto 107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6" name="Cuadro de texto 107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7" name="Cuadro de texto 107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66</xdr:row>
      <xdr:rowOff>155114</xdr:rowOff>
    </xdr:from>
    <xdr:to>
      <xdr:col>2</xdr:col>
      <xdr:colOff>164870</xdr:colOff>
      <xdr:row>68</xdr:row>
      <xdr:rowOff>77182</xdr:rowOff>
    </xdr:to>
    <xdr:sp macro="" textlink="">
      <xdr:nvSpPr>
        <xdr:cNvPr id="4948" name="Cuadro de texto 107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546985" y="13474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49" name="Cuadro de texto 107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50" name="Cuadro de texto 107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51" name="Cuadro de texto 10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52" name="Cuadro de texto 108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53" name="Cuadro de texto 108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54" name="Cuadro de texto 108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55" name="Cuadro de texto 108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56" name="Cuadro de texto 108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57" name="Cuadro de texto 108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58" name="Cuadro de texto 108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59" name="Cuadro de texto 108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60" name="Cuadro de texto 108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61" name="Cuadro de texto 109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62" name="Cuadro de texto 109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63" name="Cuadro de texto 109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64" name="Cuadro de texto 109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65" name="Cuadro de texto 109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66" name="Cuadro de texto 109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67" name="Cuadro de texto 109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68" name="Cuadro de texto 109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69" name="Cuadro de texto 109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70" name="Cuadro de texto 109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71" name="Cuadro de texto 110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72" name="Cuadro de texto 110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73" name="Cuadro de texto 110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74" name="Cuadro de texto 110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75" name="Cuadro de texto 110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76" name="Cuadro de texto 110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77" name="Cuadro de texto 110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78" name="Cuadro de texto 110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79" name="Cuadro de texto 110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80" name="Cuadro de texto 110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81" name="Cuadro de texto 111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82" name="Cuadro de texto 111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83" name="Cuadro de texto 111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84" name="Cuadro de texto 111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85" name="Cuadro de texto 111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86" name="Cuadro de texto 111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87" name="Cuadro de texto 111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88" name="Cuadro de texto 111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89" name="Cuadro de texto 111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90" name="Cuadro de texto 111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91" name="Cuadro de texto 112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92" name="Cuadro de texto 112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93" name="Cuadro de texto 112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94" name="Cuadro de texto 112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95" name="Cuadro de texto 112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96" name="Cuadro de texto 112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97" name="Cuadro de texto 112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4998" name="Cuadro de texto 112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4999" name="Cuadro de texto 112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00" name="Cuadro de texto 112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01" name="Cuadro de texto 113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02" name="Cuadro de texto 113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03" name="Cuadro de texto 113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04" name="Cuadro de texto 113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05" name="Cuadro de texto 113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06" name="Cuadro de texto 113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07" name="Cuadro de texto 113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08" name="Cuadro de texto 113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09" name="Cuadro de texto 113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10" name="Cuadro de texto 113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11" name="Cuadro de texto 114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12" name="Cuadro de texto 114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13" name="Cuadro de texto 114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14" name="Cuadro de texto 114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15" name="Cuadro de texto 114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16" name="Cuadro de texto 114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17" name="Cuadro de texto 114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18" name="Cuadro de texto 114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19" name="Cuadro de texto 114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20" name="Cuadro de texto 114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21" name="Cuadro de texto 115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22" name="Cuadro de texto 115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23" name="Cuadro de texto 115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24" name="Cuadro de texto 115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25" name="Cuadro de texto 115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26" name="Cuadro de texto 115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27" name="Cuadro de texto 115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28" name="Cuadro de texto 115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29" name="Cuadro de texto 115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30" name="Cuadro de texto 115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31" name="Cuadro de texto 116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32" name="Cuadro de texto 116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33" name="Cuadro de texto 116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34" name="Cuadro de texto 116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35" name="Cuadro de texto 116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36" name="Cuadro de texto 116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37" name="Cuadro de texto 116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38" name="Cuadro de texto 116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39" name="Cuadro de texto 116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40" name="Cuadro de texto 116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41" name="Cuadro de texto 117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42" name="Cuadro de texto 117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43" name="Cuadro de texto 117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44" name="Cuadro de texto 117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45" name="Cuadro de texto 117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46" name="Cuadro de texto 117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47" name="Cuadro de texto 117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48" name="Cuadro de texto 117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49" name="Cuadro de texto 117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50" name="Cuadro de texto 117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51" name="Cuadro de texto 11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52" name="Cuadro de texto 118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53" name="Cuadro de texto 118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54" name="Cuadro de texto 118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55" name="Cuadro de texto 118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56" name="Cuadro de texto 118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57" name="Cuadro de texto 118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58" name="Cuadro de texto 118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59" name="Cuadro de texto 118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60" name="Cuadro de texto 118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61" name="Cuadro de texto 119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62" name="Cuadro de texto 119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63" name="Cuadro de texto 119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64" name="Cuadro de texto 119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65" name="Cuadro de texto 119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66" name="Cuadro de texto 119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67" name="Cuadro de texto 119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68" name="Cuadro de texto 119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69" name="Cuadro de texto 119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70" name="Cuadro de texto 119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71" name="Cuadro de texto 120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72" name="Cuadro de texto 120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73" name="Cuadro de texto 120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74" name="Cuadro de texto 120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75" name="Cuadro de texto 120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76" name="Cuadro de texto 120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77" name="Cuadro de texto 120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78" name="Cuadro de texto 120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79" name="Cuadro de texto 120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80" name="Cuadro de texto 120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81" name="Cuadro de texto 121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82" name="Cuadro de texto 121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83" name="Cuadro de texto 121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84" name="Cuadro de texto 121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85" name="Cuadro de texto 121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86" name="Cuadro de texto 121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87" name="Cuadro de texto 121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88" name="Cuadro de texto 121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89" name="Cuadro de texto 121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90" name="Cuadro de texto 121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91" name="Cuadro de texto 122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92" name="Cuadro de texto 122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93" name="Cuadro de texto 122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94" name="Cuadro de texto 122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95" name="Cuadro de texto 122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96" name="Cuadro de texto 122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97" name="Cuadro de texto 122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098" name="Cuadro de texto 122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099" name="Cuadro de texto 122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00" name="Cuadro de texto 122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01" name="Cuadro de texto 123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02" name="Cuadro de texto 123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03" name="Cuadro de texto 123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04" name="Cuadro de texto 123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05" name="Cuadro de texto 123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06" name="Cuadro de texto 123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07" name="Cuadro de texto 123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08" name="Cuadro de texto 123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09" name="Cuadro de texto 123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10" name="Cuadro de texto 123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11" name="Cuadro de texto 124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12" name="Cuadro de texto 124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13" name="Cuadro de texto 124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14" name="Cuadro de texto 124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15" name="Cuadro de texto 124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16" name="Cuadro de texto 124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17" name="Cuadro de texto 124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18" name="Cuadro de texto 124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19" name="Cuadro de texto 124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20" name="Cuadro de texto 124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21" name="Cuadro de texto 125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22" name="Cuadro de texto 125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23" name="Cuadro de texto 125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24" name="Cuadro de texto 125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25" name="Cuadro de texto 125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26" name="Cuadro de texto 125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27" name="Cuadro de texto 125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28" name="Cuadro de texto 125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29" name="Cuadro de texto 125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30" name="Cuadro de texto 125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31" name="Cuadro de texto 126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32" name="Cuadro de texto 126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33" name="Cuadro de texto 126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34" name="Cuadro de texto 126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35" name="Cuadro de texto 126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36" name="Cuadro de texto 126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37" name="Cuadro de texto 126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38" name="Cuadro de texto 126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39" name="Cuadro de texto 126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40" name="Cuadro de texto 126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41" name="Cuadro de texto 127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42" name="Cuadro de texto 127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43" name="Cuadro de texto 127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44" name="Cuadro de texto 127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45" name="Cuadro de texto 127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46" name="Cuadro de texto 127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47" name="Cuadro de texto 127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48" name="Cuadro de texto 127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49" name="Cuadro de texto 127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50" name="Cuadro de texto 127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51" name="Cuadro de texto 12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52" name="Cuadro de texto 128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53" name="Cuadro de texto 128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54" name="Cuadro de texto 128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55" name="Cuadro de texto 128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56" name="Cuadro de texto 128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57" name="Cuadro de texto 128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58" name="Cuadro de texto 128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59" name="Cuadro de texto 128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60" name="Cuadro de texto 128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61" name="Cuadro de texto 129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62" name="Cuadro de texto 129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63" name="Cuadro de texto 129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64" name="Cuadro de texto 129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65" name="Cuadro de texto 129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66" name="Cuadro de texto 129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67" name="Cuadro de texto 129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68" name="Cuadro de texto 129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69" name="Cuadro de texto 129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70" name="Cuadro de texto 129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71" name="Cuadro de texto 130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72" name="Cuadro de texto 130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73" name="Cuadro de texto 130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74" name="Cuadro de texto 130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75" name="Cuadro de texto 130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76" name="Cuadro de texto 130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77" name="Cuadro de texto 130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78" name="Cuadro de texto 130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79" name="Cuadro de texto 130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80" name="Cuadro de texto 130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81" name="Cuadro de texto 131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82" name="Cuadro de texto 131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83" name="Cuadro de texto 131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84" name="Cuadro de texto 131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85" name="Cuadro de texto 131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86" name="Cuadro de texto 131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87" name="Cuadro de texto 131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88" name="Cuadro de texto 131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89" name="Cuadro de texto 131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90" name="Cuadro de texto 131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91" name="Cuadro de texto 132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92" name="Cuadro de texto 132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93" name="Cuadro de texto 132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94" name="Cuadro de texto 132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95" name="Cuadro de texto 132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96" name="Cuadro de texto 132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97" name="Cuadro de texto 132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198" name="Cuadro de texto 132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199" name="Cuadro de texto 132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00" name="Cuadro de texto 132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01" name="Cuadro de texto 133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02" name="Cuadro de texto 133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03" name="Cuadro de texto 133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04" name="Cuadro de texto 133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05" name="Cuadro de texto 133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06" name="Cuadro de texto 133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07" name="Cuadro de texto 133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08" name="Cuadro de texto 133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09" name="Cuadro de texto 133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10" name="Cuadro de texto 133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11" name="Cuadro de texto 134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12" name="Cuadro de texto 134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13" name="Cuadro de texto 134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14" name="Cuadro de texto 134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15" name="Cuadro de texto 134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16" name="Cuadro de texto 134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17" name="Cuadro de texto 134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18" name="Cuadro de texto 134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19" name="Cuadro de texto 134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20" name="Cuadro de texto 134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21" name="Cuadro de texto 135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22" name="Cuadro de texto 135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23" name="Cuadro de texto 135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24" name="Cuadro de texto 135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25" name="Cuadro de texto 135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26" name="Cuadro de texto 135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27" name="Cuadro de texto 135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28" name="Cuadro de texto 135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29" name="Cuadro de texto 135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30" name="Cuadro de texto 135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31" name="Cuadro de texto 136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32" name="Cuadro de texto 136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33" name="Cuadro de texto 136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34" name="Cuadro de texto 136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35" name="Cuadro de texto 136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36" name="Cuadro de texto 136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37" name="Cuadro de texto 136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38" name="Cuadro de texto 136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39" name="Cuadro de texto 136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40" name="Cuadro de texto 136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41" name="Cuadro de texto 137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42" name="Cuadro de texto 137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43" name="Cuadro de texto 137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44" name="Cuadro de texto 137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45" name="Cuadro de texto 137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46" name="Cuadro de texto 137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47" name="Cuadro de texto 137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48" name="Cuadro de texto 137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49" name="Cuadro de texto 137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50" name="Cuadro de texto 137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51" name="Cuadro de texto 138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52" name="Cuadro de texto 138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53" name="Cuadro de texto 138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54" name="Cuadro de texto 138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55" name="Cuadro de texto 138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56" name="Cuadro de texto 138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57" name="Cuadro de texto 138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58" name="Cuadro de texto 138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59" name="Cuadro de texto 138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60" name="Cuadro de texto 138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61" name="Cuadro de texto 139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62" name="Cuadro de texto 139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63" name="Cuadro de texto 139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64" name="Cuadro de texto 139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65" name="Cuadro de texto 139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66" name="Cuadro de texto 139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67" name="Cuadro de texto 139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68" name="Cuadro de texto 139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69" name="Cuadro de texto 139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70" name="Cuadro de texto 139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71" name="Cuadro de texto 140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72" name="Cuadro de texto 140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73" name="Cuadro de texto 140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74" name="Cuadro de texto 140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75" name="Cuadro de texto 140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76" name="Cuadro de texto 140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77" name="Cuadro de texto 140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78" name="Cuadro de texto 140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79" name="Cuadro de texto 140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80" name="Cuadro de texto 140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81" name="Cuadro de texto 141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82" name="Cuadro de texto 141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83" name="Cuadro de texto 141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84" name="Cuadro de texto 141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85" name="Cuadro de texto 141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86" name="Cuadro de texto 141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87" name="Cuadro de texto 141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88" name="Cuadro de texto 141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89" name="Cuadro de texto 141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90" name="Cuadro de texto 141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91" name="Cuadro de texto 142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92" name="Cuadro de texto 142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93" name="Cuadro de texto 142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94" name="Cuadro de texto 142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95" name="Cuadro de texto 142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96" name="Cuadro de texto 142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97" name="Cuadro de texto 142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298" name="Cuadro de texto 142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299" name="Cuadro de texto 142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00" name="Cuadro de texto 142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01" name="Cuadro de texto 143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02" name="Cuadro de texto 143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03" name="Cuadro de texto 143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04" name="Cuadro de texto 143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05" name="Cuadro de texto 143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06" name="Cuadro de texto 143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07" name="Cuadro de texto 143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08" name="Cuadro de texto 143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09" name="Cuadro de texto 143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10" name="Cuadro de texto 143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11" name="Cuadro de texto 144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12" name="Cuadro de texto 144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13" name="Cuadro de texto 144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14" name="Cuadro de texto 144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15" name="Cuadro de texto 144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16" name="Cuadro de texto 144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17" name="Cuadro de texto 144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18" name="Cuadro de texto 144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19" name="Cuadro de texto 144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20" name="Cuadro de texto 144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21" name="Cuadro de texto 145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22" name="Cuadro de texto 145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23" name="Cuadro de texto 145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24" name="Cuadro de texto 145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25" name="Cuadro de texto 145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26" name="Cuadro de texto 145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27" name="Cuadro de texto 145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28" name="Cuadro de texto 145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29" name="Cuadro de texto 145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30" name="Cuadro de texto 145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31" name="Cuadro de texto 146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32" name="Cuadro de texto 146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33" name="Cuadro de texto 146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34" name="Cuadro de texto 146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35" name="Cuadro de texto 146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36" name="Cuadro de texto 146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37" name="Cuadro de texto 146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38" name="Cuadro de texto 146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39" name="Cuadro de texto 146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40" name="Cuadro de texto 146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41" name="Cuadro de texto 147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42" name="Cuadro de texto 147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43" name="Cuadro de texto 147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44" name="Cuadro de texto 147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45" name="Cuadro de texto 147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46" name="Cuadro de texto 147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47" name="Cuadro de texto 147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48" name="Cuadro de texto 147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49" name="Cuadro de texto 147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50" name="Cuadro de texto 147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51" name="Cuadro de texto 148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52" name="Cuadro de texto 148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53" name="Cuadro de texto 148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54" name="Cuadro de texto 148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55" name="Cuadro de texto 148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56" name="Cuadro de texto 148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57" name="Cuadro de texto 148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58" name="Cuadro de texto 148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59" name="Cuadro de texto 148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60" name="Cuadro de texto 148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61" name="Cuadro de texto 149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62" name="Cuadro de texto 149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63" name="Cuadro de texto 149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64" name="Cuadro de texto 149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65" name="Cuadro de texto 149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66" name="Cuadro de texto 149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67" name="Cuadro de texto 149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68" name="Cuadro de texto 149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69" name="Cuadro de texto 149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70" name="Cuadro de texto 149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71" name="Cuadro de texto 150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72" name="Cuadro de texto 150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73" name="Cuadro de texto 150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74" name="Cuadro de texto 150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75" name="Cuadro de texto 150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76" name="Cuadro de texto 150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77" name="Cuadro de texto 150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78" name="Cuadro de texto 150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79" name="Cuadro de texto 150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80" name="Cuadro de texto 150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81" name="Cuadro de texto 151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82" name="Cuadro de texto 151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83" name="Cuadro de texto 151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84" name="Cuadro de texto 151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85" name="Cuadro de texto 151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86" name="Cuadro de texto 151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87" name="Cuadro de texto 151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88" name="Cuadro de texto 151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89" name="Cuadro de texto 151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90" name="Cuadro de texto 151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91" name="Cuadro de texto 152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92" name="Cuadro de texto 152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93" name="Cuadro de texto 152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94" name="Cuadro de texto 152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95" name="Cuadro de texto 152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96" name="Cuadro de texto 152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97" name="Cuadro de texto 152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398" name="Cuadro de texto 152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399" name="Cuadro de texto 152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00" name="Cuadro de texto 152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01" name="Cuadro de texto 153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02" name="Cuadro de texto 153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03" name="Cuadro de texto 153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04" name="Cuadro de texto 153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05" name="Cuadro de texto 153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06" name="Cuadro de texto 153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07" name="Cuadro de texto 153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08" name="Cuadro de texto 153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09" name="Cuadro de texto 153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10" name="Cuadro de texto 153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11" name="Cuadro de texto 154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12" name="Cuadro de texto 154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13" name="Cuadro de texto 154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14" name="Cuadro de texto 154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15" name="Cuadro de texto 154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16" name="Cuadro de texto 154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17" name="Cuadro de texto 154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18" name="Cuadro de texto 154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19" name="Cuadro de texto 154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20" name="Cuadro de texto 154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21" name="Cuadro de texto 155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22" name="Cuadro de texto 155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23" name="Cuadro de texto 155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24" name="Cuadro de texto 155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25" name="Cuadro de texto 155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26" name="Cuadro de texto 155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27" name="Cuadro de texto 155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28" name="Cuadro de texto 155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29" name="Cuadro de texto 155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30" name="Cuadro de texto 155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31" name="Cuadro de texto 156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32" name="Cuadro de texto 156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33" name="Cuadro de texto 156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34" name="Cuadro de texto 156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35" name="Cuadro de texto 156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36" name="Cuadro de texto 156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37" name="Cuadro de texto 156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38" name="Cuadro de texto 156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39" name="Cuadro de texto 156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40" name="Cuadro de texto 156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41" name="Cuadro de texto 157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42" name="Cuadro de texto 157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43" name="Cuadro de texto 157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44" name="Cuadro de texto 157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45" name="Cuadro de texto 157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46" name="Cuadro de texto 157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47" name="Cuadro de texto 157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48" name="Cuadro de texto 157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49" name="Cuadro de texto 157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50" name="Cuadro de texto 157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51" name="Cuadro de texto 158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52" name="Cuadro de texto 158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53" name="Cuadro de texto 158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54" name="Cuadro de texto 158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55" name="Cuadro de texto 158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56" name="Cuadro de texto 158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57" name="Cuadro de texto 158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58" name="Cuadro de texto 158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59" name="Cuadro de texto 158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60" name="Cuadro de texto 158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61" name="Cuadro de texto 159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62" name="Cuadro de texto 159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63" name="Cuadro de texto 159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64" name="Cuadro de texto 159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65" name="Cuadro de texto 159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66" name="Cuadro de texto 159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67" name="Cuadro de texto 159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68" name="Cuadro de texto 159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69" name="Cuadro de texto 159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70" name="Cuadro de texto 159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71" name="Cuadro de texto 160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72" name="Cuadro de texto 160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73" name="Cuadro de texto 160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74" name="Cuadro de texto 160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75" name="Cuadro de texto 160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76" name="Cuadro de texto 160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77" name="Cuadro de texto 160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78" name="Cuadro de texto 160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79" name="Cuadro de texto 160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80" name="Cuadro de texto 160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81" name="Cuadro de texto 161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82" name="Cuadro de texto 161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83" name="Cuadro de texto 161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84" name="Cuadro de texto 161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85" name="Cuadro de texto 161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86" name="Cuadro de texto 161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87" name="Cuadro de texto 161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88" name="Cuadro de texto 161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89" name="Cuadro de texto 161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90" name="Cuadro de texto 161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91" name="Cuadro de texto 162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92" name="Cuadro de texto 162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93" name="Cuadro de texto 162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94" name="Cuadro de texto 162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95" name="Cuadro de texto 162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96" name="Cuadro de texto 162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97" name="Cuadro de texto 162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498" name="Cuadro de texto 162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499" name="Cuadro de texto 162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00" name="Cuadro de texto 162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01" name="Cuadro de texto 163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02" name="Cuadro de texto 163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03" name="Cuadro de texto 163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04" name="Cuadro de texto 163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05" name="Cuadro de texto 163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06" name="Cuadro de texto 163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07" name="Cuadro de texto 163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08" name="Cuadro de texto 163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09" name="Cuadro de texto 163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10" name="Cuadro de texto 163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11" name="Cuadro de texto 164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12" name="Cuadro de texto 164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13" name="Cuadro de texto 164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14" name="Cuadro de texto 164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15" name="Cuadro de texto 164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16" name="Cuadro de texto 164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17" name="Cuadro de texto 164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18" name="Cuadro de texto 164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19" name="Cuadro de texto 164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20" name="Cuadro de texto 164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21" name="Cuadro de texto 165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22" name="Cuadro de texto 165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23" name="Cuadro de texto 165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24" name="Cuadro de texto 165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25" name="Cuadro de texto 165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26" name="Cuadro de texto 165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27" name="Cuadro de texto 165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28" name="Cuadro de texto 165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29" name="Cuadro de texto 165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30" name="Cuadro de texto 165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31" name="Cuadro de texto 166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32" name="Cuadro de texto 166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33" name="Cuadro de texto 166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34" name="Cuadro de texto 166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35" name="Cuadro de texto 166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36" name="Cuadro de texto 166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37" name="Cuadro de texto 166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38" name="Cuadro de texto 166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39" name="Cuadro de texto 166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40" name="Cuadro de texto 166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41" name="Cuadro de texto 167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42" name="Cuadro de texto 167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43" name="Cuadro de texto 167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44" name="Cuadro de texto 167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45" name="Cuadro de texto 167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46" name="Cuadro de texto 167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47" name="Cuadro de texto 167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48" name="Cuadro de texto 167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49" name="Cuadro de texto 167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50" name="Cuadro de texto 167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51" name="Cuadro de texto 168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52" name="Cuadro de texto 168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53" name="Cuadro de texto 168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54" name="Cuadro de texto 168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55" name="Cuadro de texto 168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56" name="Cuadro de texto 168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57" name="Cuadro de texto 168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58" name="Cuadro de texto 168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59" name="Cuadro de texto 168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60" name="Cuadro de texto 168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61" name="Cuadro de texto 169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62" name="Cuadro de texto 169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63" name="Cuadro de texto 169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64" name="Cuadro de texto 169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65" name="Cuadro de texto 169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66" name="Cuadro de texto 169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67" name="Cuadro de texto 169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68" name="Cuadro de texto 169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69" name="Cuadro de texto 169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70" name="Cuadro de texto 169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71" name="Cuadro de texto 170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72" name="Cuadro de texto 170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73" name="Cuadro de texto 170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74" name="Cuadro de texto 170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75" name="Cuadro de texto 170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76" name="Cuadro de texto 170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77" name="Cuadro de texto 170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78" name="Cuadro de texto 170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79" name="Cuadro de texto 170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80" name="Cuadro de texto 170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81" name="Cuadro de texto 171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82" name="Cuadro de texto 171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83" name="Cuadro de texto 171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84" name="Cuadro de texto 171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85" name="Cuadro de texto 171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86" name="Cuadro de texto 171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87" name="Cuadro de texto 171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88" name="Cuadro de texto 171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89" name="Cuadro de texto 171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90" name="Cuadro de texto 171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91" name="Cuadro de texto 172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92" name="Cuadro de texto 172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93" name="Cuadro de texto 172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94" name="Cuadro de texto 172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95" name="Cuadro de texto 172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96" name="Cuadro de texto 172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97" name="Cuadro de texto 172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598" name="Cuadro de texto 172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599" name="Cuadro de texto 172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00" name="Cuadro de texto 172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01" name="Cuadro de texto 173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02" name="Cuadro de texto 173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03" name="Cuadro de texto 173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04" name="Cuadro de texto 173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05" name="Cuadro de texto 173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06" name="Cuadro de texto 173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07" name="Cuadro de texto 173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08" name="Cuadro de texto 173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09" name="Cuadro de texto 173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10" name="Cuadro de texto 173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11" name="Cuadro de texto 174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12" name="Cuadro de texto 174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13" name="Cuadro de texto 174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14" name="Cuadro de texto 174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15" name="Cuadro de texto 174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16" name="Cuadro de texto 174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17" name="Cuadro de texto 174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18" name="Cuadro de texto 174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19" name="Cuadro de texto 174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20" name="Cuadro de texto 174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21" name="Cuadro de texto 175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22" name="Cuadro de texto 175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23" name="Cuadro de texto 175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24" name="Cuadro de texto 175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25" name="Cuadro de texto 175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26" name="Cuadro de texto 175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27" name="Cuadro de texto 175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28" name="Cuadro de texto 175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29" name="Cuadro de texto 175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30" name="Cuadro de texto 175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31" name="Cuadro de texto 176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32" name="Cuadro de texto 176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33" name="Cuadro de texto 176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34" name="Cuadro de texto 176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35" name="Cuadro de texto 176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36" name="Cuadro de texto 176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37" name="Cuadro de texto 176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38" name="Cuadro de texto 176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39" name="Cuadro de texto 176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40" name="Cuadro de texto 176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41" name="Cuadro de texto 177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42" name="Cuadro de texto 177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43" name="Cuadro de texto 177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44" name="Cuadro de texto 177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45" name="Cuadro de texto 177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46" name="Cuadro de texto 177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47" name="Cuadro de texto 177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48" name="Cuadro de texto 177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49" name="Cuadro de texto 177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50" name="Cuadro de texto 177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51" name="Cuadro de texto 178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52" name="Cuadro de texto 178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53" name="Cuadro de texto 178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54" name="Cuadro de texto 178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55" name="Cuadro de texto 178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56" name="Cuadro de texto 178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57" name="Cuadro de texto 178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58" name="Cuadro de texto 178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59" name="Cuadro de texto 178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60" name="Cuadro de texto 178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61" name="Cuadro de texto 179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62" name="Cuadro de texto 179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63" name="Cuadro de texto 179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64" name="Cuadro de texto 179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65" name="Cuadro de texto 179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66" name="Cuadro de texto 179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67" name="Cuadro de texto 179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68" name="Cuadro de texto 179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69" name="Cuadro de texto 179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70" name="Cuadro de texto 179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71" name="Cuadro de texto 180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72" name="Cuadro de texto 180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73" name="Cuadro de texto 180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74" name="Cuadro de texto 180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75" name="Cuadro de texto 180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76" name="Cuadro de texto 180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77" name="Cuadro de texto 180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78" name="Cuadro de texto 180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79" name="Cuadro de texto 180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80" name="Cuadro de texto 180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81" name="Cuadro de texto 181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82" name="Cuadro de texto 181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83" name="Cuadro de texto 181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84" name="Cuadro de texto 181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85" name="Cuadro de texto 181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86" name="Cuadro de texto 181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87" name="Cuadro de texto 181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88" name="Cuadro de texto 181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89" name="Cuadro de texto 181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90" name="Cuadro de texto 181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91" name="Cuadro de texto 182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92" name="Cuadro de texto 182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93" name="Cuadro de texto 182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94" name="Cuadro de texto 182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95" name="Cuadro de texto 182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96" name="Cuadro de texto 182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97" name="Cuadro de texto 182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698" name="Cuadro de texto 182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699" name="Cuadro de texto 182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00" name="Cuadro de texto 182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01" name="Cuadro de texto 183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02" name="Cuadro de texto 183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03" name="Cuadro de texto 183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04" name="Cuadro de texto 183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05" name="Cuadro de texto 183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06" name="Cuadro de texto 183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07" name="Cuadro de texto 183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08" name="Cuadro de texto 183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09" name="Cuadro de texto 183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10" name="Cuadro de texto 183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11" name="Cuadro de texto 184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12" name="Cuadro de texto 184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13" name="Cuadro de texto 184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14" name="Cuadro de texto 184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15" name="Cuadro de texto 184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16" name="Cuadro de texto 184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17" name="Cuadro de texto 184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18" name="Cuadro de texto 184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19" name="Cuadro de texto 184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20" name="Cuadro de texto 184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21" name="Cuadro de texto 185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22" name="Cuadro de texto 185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23" name="Cuadro de texto 185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24" name="Cuadro de texto 185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25" name="Cuadro de texto 185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26" name="Cuadro de texto 185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27" name="Cuadro de texto 185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28" name="Cuadro de texto 185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29" name="Cuadro de texto 185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30" name="Cuadro de texto 185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31" name="Cuadro de texto 186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32" name="Cuadro de texto 186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33" name="Cuadro de texto 186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34" name="Cuadro de texto 186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35" name="Cuadro de texto 186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36" name="Cuadro de texto 186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37" name="Cuadro de texto 186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38" name="Cuadro de texto 186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39" name="Cuadro de texto 186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40" name="Cuadro de texto 186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41" name="Cuadro de texto 187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42" name="Cuadro de texto 187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43" name="Cuadro de texto 187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44" name="Cuadro de texto 187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45" name="Cuadro de texto 187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46" name="Cuadro de texto 187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47" name="Cuadro de texto 1876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48" name="Cuadro de texto 187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49" name="Cuadro de texto 1878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50" name="Cuadro de texto 187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51" name="Cuadro de texto 188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52" name="Cuadro de texto 188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53" name="Cuadro de texto 188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54" name="Cuadro de texto 188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55" name="Cuadro de texto 188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56" name="Cuadro de texto 188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57" name="Cuadro de texto 1886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58" name="Cuadro de texto 188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59" name="Cuadro de texto 1888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60" name="Cuadro de texto 188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61" name="Cuadro de texto 189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62" name="Cuadro de texto 189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63" name="Cuadro de texto 189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64" name="Cuadro de texto 189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65" name="Cuadro de texto 189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66" name="Cuadro de texto 189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67" name="Cuadro de texto 189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68" name="Cuadro de texto 189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69" name="Cuadro de texto 189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70" name="Cuadro de texto 189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71" name="Cuadro de texto 190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72" name="Cuadro de texto 190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73" name="Cuadro de texto 190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74" name="Cuadro de texto 190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75" name="Cuadro de texto 190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76" name="Cuadro de texto 190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77" name="Cuadro de texto 190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78" name="Cuadro de texto 190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79" name="Cuadro de texto 190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80" name="Cuadro de texto 190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81" name="Cuadro de texto 191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82" name="Cuadro de texto 191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83" name="Cuadro de texto 191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84" name="Cuadro de texto 191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85" name="Cuadro de texto 191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86" name="Cuadro de texto 191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87" name="Cuadro de texto 191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88" name="Cuadro de texto 191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89" name="Cuadro de texto 1918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90" name="Cuadro de texto 191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91" name="Cuadro de texto 192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92" name="Cuadro de texto 192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93" name="Cuadro de texto 192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94" name="Cuadro de texto 192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95" name="Cuadro de texto 192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96" name="Cuadro de texto 192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97" name="Cuadro de texto 1926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798" name="Cuadro de texto 192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799" name="Cuadro de texto 1928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00" name="Cuadro de texto 192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01" name="Cuadro de texto 193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02" name="Cuadro de texto 193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03" name="Cuadro de texto 193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04" name="Cuadro de texto 193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05" name="Cuadro de texto 193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06" name="Cuadro de texto 193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07" name="Cuadro de texto 1936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08" name="Cuadro de texto 193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09" name="Cuadro de texto 1938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10" name="Cuadro de texto 193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11" name="Cuadro de texto 194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12" name="Cuadro de texto 194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13" name="Cuadro de texto 194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14" name="Cuadro de texto 194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15" name="Cuadro de texto 194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16" name="Cuadro de texto 194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17" name="Cuadro de texto 194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18" name="Cuadro de texto 194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19" name="Cuadro de texto 194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20" name="Cuadro de texto 194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21" name="Cuadro de texto 195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22" name="Cuadro de texto 195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23" name="Cuadro de texto 195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24" name="Cuadro de texto 195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25" name="Cuadro de texto 195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26" name="Cuadro de texto 195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27" name="Cuadro de texto 195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28" name="Cuadro de texto 195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29" name="Cuadro de texto 195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30" name="Cuadro de texto 195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31" name="Cuadro de texto 196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32" name="Cuadro de texto 196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33" name="Cuadro de texto 196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34" name="Cuadro de texto 196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35" name="Cuadro de texto 196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36" name="Cuadro de texto 196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37" name="Cuadro de texto 196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38" name="Cuadro de texto 196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39" name="Cuadro de texto 1968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40" name="Cuadro de texto 196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41" name="Cuadro de texto 197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42" name="Cuadro de texto 197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43" name="Cuadro de texto 197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44" name="Cuadro de texto 197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45" name="Cuadro de texto 197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46" name="Cuadro de texto 197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47" name="Cuadro de texto 197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48" name="Cuadro de texto 197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49" name="Cuadro de texto 197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50" name="Cuadro de texto 197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51" name="Cuadro de texto 198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52" name="Cuadro de texto 198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53" name="Cuadro de texto 198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54" name="Cuadro de texto 198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55" name="Cuadro de texto 198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56" name="Cuadro de texto 198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57" name="Cuadro de texto 1986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58" name="Cuadro de texto 198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59" name="Cuadro de texto 1988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60" name="Cuadro de texto 198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61" name="Cuadro de texto 199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62" name="Cuadro de texto 199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63" name="Cuadro de texto 199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64" name="Cuadro de texto 199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65" name="Cuadro de texto 1994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66" name="Cuadro de texto 199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67" name="Cuadro de texto 1996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68" name="Cuadro de texto 199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69" name="Cuadro de texto 1998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70" name="Cuadro de texto 199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71" name="Cuadro de texto 200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72" name="Cuadro de texto 200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73" name="Cuadro de texto 2002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74" name="Cuadro de texto 200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75" name="Cuadro de texto 200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76" name="Cuadro de texto 200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77" name="Cuadro de texto 200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78" name="Cuadro de texto 200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79" name="Cuadro de texto 2008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80" name="Cuadro de texto 200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81" name="Cuadro de texto 201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82" name="Cuadro de texto 201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83" name="Cuadro de texto 201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84" name="Cuadro de texto 201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85" name="Cuadro de texto 20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86" name="Cuadro de texto 201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87" name="Cuadro de texto 201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88" name="Cuadro de texto 201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89" name="Cuadro de texto 2018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90" name="Cuadro de texto 201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91" name="Cuadro de texto 202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92" name="Cuadro de texto 202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93" name="Cuadro de texto 202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94" name="Cuadro de texto 202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95" name="Cuadro de texto 202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96" name="Cuadro de texto 202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97" name="Cuadro de texto 2026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898" name="Cuadro de texto 2027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899" name="Cuadro de texto 2028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00" name="Cuadro de texto 202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01" name="Cuadro de texto 203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02" name="Cuadro de texto 203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03" name="Cuadro de texto 203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04" name="Cuadro de texto 203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05" name="Cuadro de texto 203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06" name="Cuadro de texto 203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07" name="Cuadro de texto 2036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08" name="Cuadro de texto 2037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09" name="Cuadro de texto 203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10" name="Cuadro de texto 203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11" name="Cuadro de texto 204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12" name="Cuadro de texto 204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13" name="Cuadro de texto 204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14" name="Cuadro de texto 204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15" name="Cuadro de texto 2044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16" name="Cuadro de texto 204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17" name="Cuadro de texto 2046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18" name="Cuadro de texto 2047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19" name="Cuadro de texto 204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20" name="Cuadro de texto 204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21" name="Cuadro de texto 205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22" name="Cuadro de texto 205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23" name="Cuadro de texto 205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24" name="Cuadro de texto 205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25" name="Cuadro de texto 205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26" name="Cuadro de texto 205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27" name="Cuadro de texto 205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28" name="Cuadro de texto 205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29" name="Cuadro de texto 205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30" name="Cuadro de texto 205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31" name="Cuadro de texto 206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32" name="Cuadro de texto 206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33" name="Cuadro de texto 206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34" name="Cuadro de texto 206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35" name="Cuadro de texto 206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36" name="Cuadro de texto 206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37" name="Cuadro de texto 206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38" name="Cuadro de texto 206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39" name="Cuadro de texto 2068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40" name="Cuadro de texto 206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41" name="Cuadro de texto 207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42" name="Cuadro de texto 207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43" name="Cuadro de texto 207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44" name="Cuadro de texto 207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45" name="Cuadro de texto 2074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46" name="Cuadro de texto 207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47" name="Cuadro de texto 2076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48" name="Cuadro de texto 2077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49" name="Cuadro de texto 2078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50" name="Cuadro de texto 207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51" name="Cuadro de texto 208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52" name="Cuadro de texto 208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53" name="Cuadro de texto 208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54" name="Cuadro de texto 208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55" name="Cuadro de texto 208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56" name="Cuadro de texto 208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57" name="Cuadro de texto 208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58" name="Cuadro de texto 208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59" name="Cuadro de texto 208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60" name="Cuadro de texto 208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61" name="Cuadro de texto 209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62" name="Cuadro de texto 209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63" name="Cuadro de texto 209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64" name="Cuadro de texto 209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65" name="Cuadro de texto 209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66" name="Cuadro de texto 209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67" name="Cuadro de texto 209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68" name="Cuadro de texto 209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69" name="Cuadro de texto 2098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70" name="Cuadro de texto 209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71" name="Cuadro de texto 210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72" name="Cuadro de texto 210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73" name="Cuadro de texto 210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74" name="Cuadro de texto 210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75" name="Cuadro de texto 210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76" name="Cuadro de texto 210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77" name="Cuadro de texto 210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78" name="Cuadro de texto 2107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79" name="Cuadro de texto 2108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80" name="Cuadro de texto 210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81" name="Cuadro de texto 211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82" name="Cuadro de texto 211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83" name="Cuadro de texto 211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84" name="Cuadro de texto 211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85" name="Cuadro de texto 211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86" name="Cuadro de texto 211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87" name="Cuadro de texto 211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88" name="Cuadro de texto 2117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89" name="Cuadro de texto 2118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90" name="Cuadro de texto 211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91" name="Cuadro de texto 212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92" name="Cuadro de texto 212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93" name="Cuadro de texto 212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94" name="Cuadro de texto 212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95" name="Cuadro de texto 2124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96" name="Cuadro de texto 212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97" name="Cuadro de texto 212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5998" name="Cuadro de texto 2127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5999" name="Cuadro de texto 212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00" name="Cuadro de texto 212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01" name="Cuadro de texto 213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02" name="Cuadro de texto 213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03" name="Cuadro de texto 213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04" name="Cuadro de texto 213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05" name="Cuadro de texto 213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06" name="Cuadro de texto 213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07" name="Cuadro de texto 213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08" name="Cuadro de texto 2137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09" name="Cuadro de texto 2138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10" name="Cuadro de texto 213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11" name="Cuadro de texto 214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12" name="Cuadro de texto 214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13" name="Cuadro de texto 214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14" name="Cuadro de texto 214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15" name="Cuadro de texto 214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16" name="Cuadro de texto 214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17" name="Cuadro de texto 214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18" name="Cuadro de texto 214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19" name="Cuadro de texto 214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20" name="Cuadro de texto 214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21" name="Cuadro de texto 215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22" name="Cuadro de texto 215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23" name="Cuadro de texto 215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24" name="Cuadro de texto 215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25" name="Cuadro de texto 215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26" name="Cuadro de texto 215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27" name="Cuadro de texto 2156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28" name="Cuadro de texto 215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29" name="Cuadro de texto 2158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30" name="Cuadro de texto 215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31" name="Cuadro de texto 216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32" name="Cuadro de texto 216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33" name="Cuadro de texto 216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34" name="Cuadro de texto 216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35" name="Cuadro de texto 216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36" name="Cuadro de texto 216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37" name="Cuadro de texto 2166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38" name="Cuadro de texto 2167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39" name="Cuadro de texto 2168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40" name="Cuadro de texto 216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41" name="Cuadro de texto 217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42" name="Cuadro de texto 217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43" name="Cuadro de texto 217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44" name="Cuadro de texto 217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45" name="Cuadro de texto 2174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46" name="Cuadro de texto 217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47" name="Cuadro de texto 2176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48" name="Cuadro de texto 2177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49" name="Cuadro de texto 217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50" name="Cuadro de texto 217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51" name="Cuadro de texto 218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52" name="Cuadro de texto 218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53" name="Cuadro de texto 218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54" name="Cuadro de texto 218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55" name="Cuadro de texto 218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56" name="Cuadro de texto 218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57" name="Cuadro de texto 2186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58" name="Cuadro de texto 2187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59" name="Cuadro de texto 2188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60" name="Cuadro de texto 218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61" name="Cuadro de texto 219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62" name="Cuadro de texto 219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63" name="Cuadro de texto 219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64" name="Cuadro de texto 219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65" name="Cuadro de texto 219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66" name="Cuadro de texto 219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67" name="Cuadro de texto 2196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68" name="Cuadro de texto 2197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69" name="Cuadro de texto 2198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70" name="Cuadro de texto 219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71" name="Cuadro de texto 220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72" name="Cuadro de texto 220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73" name="Cuadro de texto 220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74" name="Cuadro de texto 220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75" name="Cuadro de texto 220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76" name="Cuadro de texto 2205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77" name="Cuadro de texto 2206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78" name="Cuadro de texto 2207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79" name="Cuadro de texto 220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80" name="Cuadro de texto 220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81" name="Cuadro de texto 221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82" name="Cuadro de texto 221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83" name="Cuadro de texto 221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84" name="Cuadro de texto 221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85" name="Cuadro de texto 221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86" name="Cuadro de texto 221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87" name="Cuadro de texto 221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88" name="Cuadro de texto 221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89" name="Cuadro de texto 221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90" name="Cuadro de texto 221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91" name="Cuadro de texto 222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92" name="Cuadro de texto 222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93" name="Cuadro de texto 222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94" name="Cuadro de texto 222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95" name="Cuadro de texto 222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96" name="Cuadro de texto 222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97" name="Cuadro de texto 222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098" name="Cuadro de texto 2227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099" name="Cuadro de texto 222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00" name="Cuadro de texto 222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01" name="Cuadro de texto 223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02" name="Cuadro de texto 223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03" name="Cuadro de texto 223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04" name="Cuadro de texto 223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05" name="Cuadro de texto 223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06" name="Cuadro de texto 2235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07" name="Cuadro de texto 2236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08" name="Cuadro de texto 2237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09" name="Cuadro de texto 223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10" name="Cuadro de texto 223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11" name="Cuadro de texto 224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12" name="Cuadro de texto 224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13" name="Cuadro de texto 224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14" name="Cuadro de texto 2243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15" name="Cuadro de texto 224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16" name="Cuadro de texto 224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17" name="Cuadro de texto 2246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18" name="Cuadro de texto 2247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19" name="Cuadro de texto 224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20" name="Cuadro de texto 224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21" name="Cuadro de texto 225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22" name="Cuadro de texto 225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23" name="Cuadro de texto 225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24" name="Cuadro de texto 225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25" name="Cuadro de texto 225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26" name="Cuadro de texto 2255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27" name="Cuadro de texto 2256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28" name="Cuadro de texto 2257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29" name="Cuadro de texto 225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30" name="Cuadro de texto 225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31" name="Cuadro de texto 226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32" name="Cuadro de texto 226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33" name="Cuadro de texto 226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34" name="Cuadro de texto 226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35" name="Cuadro de texto 226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36" name="Cuadro de texto 2265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37" name="Cuadro de texto 2266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38" name="Cuadro de texto 2267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39" name="Cuadro de texto 226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40" name="Cuadro de texto 226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41" name="Cuadro de texto 227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42" name="Cuadro de texto 227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43" name="Cuadro de texto 227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44" name="Cuadro de texto 227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45" name="Cuadro de texto 227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46" name="Cuadro de texto 227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47" name="Cuadro de texto 227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48" name="Cuadro de texto 2277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49" name="Cuadro de texto 2278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50" name="Cuadro de texto 227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51" name="Cuadro de texto 228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52" name="Cuadro de texto 228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53" name="Cuadro de texto 228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54" name="Cuadro de texto 228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55" name="Cuadro de texto 228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56" name="Cuadro de texto 228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57" name="Cuadro de texto 228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58" name="Cuadro de texto 228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59" name="Cuadro de texto 2288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60" name="Cuadro de texto 228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61" name="Cuadro de texto 229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62" name="Cuadro de texto 229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63" name="Cuadro de texto 229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64" name="Cuadro de texto 229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65" name="Cuadro de texto 229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66" name="Cuadro de texto 229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67" name="Cuadro de texto 229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68" name="Cuadro de texto 229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69" name="Cuadro de texto 2298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70" name="Cuadro de texto 229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71" name="Cuadro de texto 230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72" name="Cuadro de texto 230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73" name="Cuadro de texto 230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74" name="Cuadro de texto 230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75" name="Cuadro de texto 230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76" name="Cuadro de texto 230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77" name="Cuadro de texto 230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78" name="Cuadro de texto 2307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79" name="Cuadro de texto 230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80" name="Cuadro de texto 230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81" name="Cuadro de texto 231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82" name="Cuadro de texto 231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83" name="Cuadro de texto 231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84" name="Cuadro de texto 231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85" name="Cuadro de texto 231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86" name="Cuadro de texto 231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87" name="Cuadro de texto 231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88" name="Cuadro de texto 2317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89" name="Cuadro de texto 2318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90" name="Cuadro de texto 231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91" name="Cuadro de texto 232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92" name="Cuadro de texto 232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93" name="Cuadro de texto 232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94" name="Cuadro de texto 232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95" name="Cuadro de texto 232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96" name="Cuadro de texto 2325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97" name="Cuadro de texto 232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198" name="Cuadro de texto 2327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199" name="Cuadro de texto 2328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00" name="Cuadro de texto 232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01" name="Cuadro de texto 233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02" name="Cuadro de texto 233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03" name="Cuadro de texto 233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04" name="Cuadro de texto 233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05" name="Cuadro de texto 233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06" name="Cuadro de texto 233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07" name="Cuadro de texto 233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08" name="Cuadro de texto 233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09" name="Cuadro de texto 233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10" name="Cuadro de texto 233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11" name="Cuadro de texto 234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12" name="Cuadro de texto 234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13" name="Cuadro de texto 234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14" name="Cuadro de texto 234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15" name="Cuadro de texto 234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16" name="Cuadro de texto 234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17" name="Cuadro de texto 2346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18" name="Cuadro de texto 2347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19" name="Cuadro de texto 2348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20" name="Cuadro de texto 234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21" name="Cuadro de texto 235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22" name="Cuadro de texto 235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23" name="Cuadro de texto 235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24" name="Cuadro de texto 235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25" name="Cuadro de texto 235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26" name="Cuadro de texto 235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27" name="Cuadro de texto 235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28" name="Cuadro de texto 235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29" name="Cuadro de texto 2358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30" name="Cuadro de texto 235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31" name="Cuadro de texto 236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32" name="Cuadro de texto 236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33" name="Cuadro de texto 236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34" name="Cuadro de texto 236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35" name="Cuadro de texto 236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36" name="Cuadro de texto 236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37" name="Cuadro de texto 236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38" name="Cuadro de texto 236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39" name="Cuadro de texto 2368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40" name="Cuadro de texto 236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41" name="Cuadro de texto 237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42" name="Cuadro de texto 237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43" name="Cuadro de texto 237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44" name="Cuadro de texto 237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45" name="Cuadro de texto 237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46" name="Cuadro de texto 237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47" name="Cuadro de texto 237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48" name="Cuadro de texto 2377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49" name="Cuadro de texto 2378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50" name="Cuadro de texto 237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51" name="Cuadro de texto 238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52" name="Cuadro de texto 238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53" name="Cuadro de texto 238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54" name="Cuadro de texto 238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55" name="Cuadro de texto 238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56" name="Cuadro de texto 238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57" name="Cuadro de texto 2386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58" name="Cuadro de texto 2387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59" name="Cuadro de texto 2388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60" name="Cuadro de texto 238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61" name="Cuadro de texto 239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62" name="Cuadro de texto 239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63" name="Cuadro de texto 239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64" name="Cuadro de texto 239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65" name="Cuadro de texto 2394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66" name="Cuadro de texto 239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67" name="Cuadro de texto 2396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68" name="Cuadro de texto 2397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69" name="Cuadro de texto 2398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70" name="Cuadro de texto 239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71" name="Cuadro de texto 240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72" name="Cuadro de texto 240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73" name="Cuadro de texto 240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74" name="Cuadro de texto 240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75" name="Cuadro de texto 240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76" name="Cuadro de texto 240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77" name="Cuadro de texto 240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78" name="Cuadro de texto 240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79" name="Cuadro de texto 2408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80" name="Cuadro de texto 240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81" name="Cuadro de texto 241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82" name="Cuadro de texto 241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83" name="Cuadro de texto 241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84" name="Cuadro de texto 241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85" name="Cuadro de texto 241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86" name="Cuadro de texto 241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87" name="Cuadro de texto 2416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88" name="Cuadro de texto 2417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89" name="Cuadro de texto 2418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90" name="Cuadro de texto 241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91" name="Cuadro de texto 242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92" name="Cuadro de texto 242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93" name="Cuadro de texto 242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94" name="Cuadro de texto 242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95" name="Cuadro de texto 242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96" name="Cuadro de texto 2425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97" name="Cuadro de texto 2426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298" name="Cuadro de texto 2427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299" name="Cuadro de texto 2428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00" name="Cuadro de texto 242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01" name="Cuadro de texto 243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02" name="Cuadro de texto 243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03" name="Cuadro de texto 243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04" name="Cuadro de texto 243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05" name="Cuadro de texto 243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06" name="Cuadro de texto 243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07" name="Cuadro de texto 243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08" name="Cuadro de texto 243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09" name="Cuadro de texto 2438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10" name="Cuadro de texto 243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11" name="Cuadro de texto 244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12" name="Cuadro de texto 244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13" name="Cuadro de texto 244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14" name="Cuadro de texto 244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15" name="Cuadro de texto 244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16" name="Cuadro de texto 244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17" name="Cuadro de texto 244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18" name="Cuadro de texto 244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19" name="Cuadro de texto 244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20" name="Cuadro de texto 244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21" name="Cuadro de texto 245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22" name="Cuadro de texto 245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23" name="Cuadro de texto 245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24" name="Cuadro de texto 245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25" name="Cuadro de texto 245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26" name="Cuadro de texto 245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27" name="Cuadro de texto 245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28" name="Cuadro de texto 245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29" name="Cuadro de texto 245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30" name="Cuadro de texto 245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31" name="Cuadro de texto 246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32" name="Cuadro de texto 246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33" name="Cuadro de texto 246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34" name="Cuadro de texto 246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35" name="Cuadro de texto 246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36" name="Cuadro de texto 246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37" name="Cuadro de texto 246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38" name="Cuadro de texto 2467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39" name="Cuadro de texto 2468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40" name="Cuadro de texto 246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41" name="Cuadro de texto 247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42" name="Cuadro de texto 247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43" name="Cuadro de texto 247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44" name="Cuadro de texto 247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45" name="Cuadro de texto 247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46" name="Cuadro de texto 2475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47" name="Cuadro de texto 2476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48" name="Cuadro de texto 2477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49" name="Cuadro de texto 2478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50" name="Cuadro de texto 247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51" name="Cuadro de texto 248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52" name="Cuadro de texto 248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53" name="Cuadro de texto 248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54" name="Cuadro de texto 248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55" name="Cuadro de texto 248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56" name="Cuadro de texto 2485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57" name="Cuadro de texto 2486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58" name="Cuadro de texto 248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59" name="Cuadro de texto 2488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60" name="Cuadro de texto 248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61" name="Cuadro de texto 249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62" name="Cuadro de texto 249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63" name="Cuadro de texto 249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64" name="Cuadro de texto 249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65" name="Cuadro de texto 249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66" name="Cuadro de texto 249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67" name="Cuadro de texto 249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68" name="Cuadro de texto 249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69" name="Cuadro de texto 249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70" name="Cuadro de texto 249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71" name="Cuadro de texto 250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72" name="Cuadro de texto 250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73" name="Cuadro de texto 250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74" name="Cuadro de texto 250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75" name="Cuadro de texto 250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76" name="Cuadro de texto 250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77" name="Cuadro de texto 2506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78" name="Cuadro de texto 250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79" name="Cuadro de texto 2508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80" name="Cuadro de texto 250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81" name="Cuadro de texto 251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82" name="Cuadro de texto 251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83" name="Cuadro de texto 251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84" name="Cuadro de texto 251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85" name="Cuadro de texto 251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86" name="Cuadro de texto 2515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87" name="Cuadro de texto 2516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88" name="Cuadro de texto 2517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89" name="Cuadro de texto 2518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90" name="Cuadro de texto 251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91" name="Cuadro de texto 252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92" name="Cuadro de texto 252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93" name="Cuadro de texto 252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94" name="Cuadro de texto 252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95" name="Cuadro de texto 2524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96" name="Cuadro de texto 2525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97" name="Cuadro de texto 2526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398" name="Cuadro de texto 2527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399" name="Cuadro de texto 2528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00" name="Cuadro de texto 252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01" name="Cuadro de texto 253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02" name="Cuadro de texto 253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03" name="Cuadro de texto 253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04" name="Cuadro de texto 253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05" name="Cuadro de texto 253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06" name="Cuadro de texto 253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07" name="Cuadro de texto 2536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08" name="Cuadro de texto 253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09" name="Cuadro de texto 2538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10" name="Cuadro de texto 253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11" name="Cuadro de texto 254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12" name="Cuadro de texto 254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13" name="Cuadro de texto 254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14" name="Cuadro de texto 254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15" name="Cuadro de texto 2544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16" name="Cuadro de texto 254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17" name="Cuadro de texto 254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18" name="Cuadro de texto 2547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19" name="Cuadro de texto 2548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20" name="Cuadro de texto 254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21" name="Cuadro de texto 255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22" name="Cuadro de texto 255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23" name="Cuadro de texto 255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24" name="Cuadro de texto 255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25" name="Cuadro de texto 255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26" name="Cuadro de texto 2555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27" name="Cuadro de texto 2556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28" name="Cuadro de texto 2557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29" name="Cuadro de texto 2558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30" name="Cuadro de texto 255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31" name="Cuadro de texto 256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32" name="Cuadro de texto 256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33" name="Cuadro de texto 256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34" name="Cuadro de texto 256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35" name="Cuadro de texto 256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36" name="Cuadro de texto 2565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37" name="Cuadro de texto 2566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38" name="Cuadro de texto 2567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39" name="Cuadro de texto 2568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40" name="Cuadro de texto 256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41" name="Cuadro de texto 257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42" name="Cuadro de texto 257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43" name="Cuadro de texto 257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44" name="Cuadro de texto 257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45" name="Cuadro de texto 257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46" name="Cuadro de texto 257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47" name="Cuadro de texto 257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48" name="Cuadro de texto 257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49" name="Cuadro de texto 257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50" name="Cuadro de texto 257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51" name="Cuadro de texto 258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52" name="Cuadro de texto 258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53" name="Cuadro de texto 258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54" name="Cuadro de texto 258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55" name="Cuadro de texto 2584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56" name="Cuadro de texto 2585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57" name="Cuadro de texto 2586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58" name="Cuadro de texto 2587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59" name="Cuadro de texto 258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60" name="Cuadro de texto 258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61" name="Cuadro de texto 259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62" name="Cuadro de texto 259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63" name="Cuadro de texto 259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64" name="Cuadro de texto 259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65" name="Cuadro de texto 259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66" name="Cuadro de texto 2595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67" name="Cuadro de texto 2596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68" name="Cuadro de texto 2597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69" name="Cuadro de texto 2598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70" name="Cuadro de texto 259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71" name="Cuadro de texto 260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72" name="Cuadro de texto 260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73" name="Cuadro de texto 260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74" name="Cuadro de texto 260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75" name="Cuadro de texto 2604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76" name="Cuadro de texto 2605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77" name="Cuadro de texto 2606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78" name="Cuadro de texto 2607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79" name="Cuadro de texto 2608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80" name="Cuadro de texto 260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81" name="Cuadro de texto 261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82" name="Cuadro de texto 261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83" name="Cuadro de texto 261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84" name="Cuadro de texto 261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85" name="Cuadro de texto 2614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86" name="Cuadro de texto 261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87" name="Cuadro de texto 2616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88" name="Cuadro de texto 2617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89" name="Cuadro de texto 2618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90" name="Cuadro de texto 261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91" name="Cuadro de texto 262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92" name="Cuadro de texto 262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93" name="Cuadro de texto 262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94" name="Cuadro de texto 262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95" name="Cuadro de texto 262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96" name="Cuadro de texto 262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97" name="Cuadro de texto 2626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498" name="Cuadro de texto 2627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499" name="Cuadro de texto 262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00" name="Cuadro de texto 262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01" name="Cuadro de texto 263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02" name="Cuadro de texto 263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03" name="Cuadro de texto 263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04" name="Cuadro de texto 263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05" name="Cuadro de texto 2634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06" name="Cuadro de texto 2635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07" name="Cuadro de texto 2636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08" name="Cuadro de texto 2637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09" name="Cuadro de texto 2638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10" name="Cuadro de texto 263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11" name="Cuadro de texto 264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12" name="Cuadro de texto 264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13" name="Cuadro de texto 264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14" name="Cuadro de texto 264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15" name="Cuadro de texto 264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16" name="Cuadro de texto 264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17" name="Cuadro de texto 264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18" name="Cuadro de texto 264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19" name="Cuadro de texto 264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20" name="Cuadro de texto 264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21" name="Cuadro de texto 265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22" name="Cuadro de texto 265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23" name="Cuadro de texto 265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24" name="Cuadro de texto 265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25" name="Cuadro de texto 265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26" name="Cuadro de texto 265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27" name="Cuadro de texto 265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28" name="Cuadro de texto 265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29" name="Cuadro de texto 265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30" name="Cuadro de texto 265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31" name="Cuadro de texto 266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32" name="Cuadro de texto 266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33" name="Cuadro de texto 266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34" name="Cuadro de texto 266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35" name="Cuadro de texto 2664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36" name="Cuadro de texto 2665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37" name="Cuadro de texto 2666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38" name="Cuadro de texto 2667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39" name="Cuadro de texto 2668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40" name="Cuadro de texto 266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41" name="Cuadro de texto 267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42" name="Cuadro de texto 267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43" name="Cuadro de texto 267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44" name="Cuadro de texto 267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45" name="Cuadro de texto 2674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46" name="Cuadro de texto 2675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47" name="Cuadro de texto 2676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48" name="Cuadro de texto 2677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49" name="Cuadro de texto 2678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50" name="Cuadro de texto 267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51" name="Cuadro de texto 268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52" name="Cuadro de texto 268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53" name="Cuadro de texto 268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54" name="Cuadro de texto 268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55" name="Cuadro de texto 268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56" name="Cuadro de texto 2685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57" name="Cuadro de texto 2686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58" name="Cuadro de texto 2687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59" name="Cuadro de texto 2688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60" name="Cuadro de texto 268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61" name="Cuadro de texto 269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62" name="Cuadro de texto 269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63" name="Cuadro de texto 269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64" name="Cuadro de texto 269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65" name="Cuadro de texto 269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66" name="Cuadro de texto 269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67" name="Cuadro de texto 269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68" name="Cuadro de texto 269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69" name="Cuadro de texto 2698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70" name="Cuadro de texto 269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71" name="Cuadro de texto 270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72" name="Cuadro de texto 270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73" name="Cuadro de texto 270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74" name="Cuadro de texto 270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75" name="Cuadro de texto 270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76" name="Cuadro de texto 270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77" name="Cuadro de texto 2706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78" name="Cuadro de texto 2707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79" name="Cuadro de texto 2708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80" name="Cuadro de texto 270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81" name="Cuadro de texto 271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82" name="Cuadro de texto 271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83" name="Cuadro de texto 271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84" name="Cuadro de texto 271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85" name="Cuadro de texto 271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86" name="Cuadro de texto 271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87" name="Cuadro de texto 271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88" name="Cuadro de texto 271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89" name="Cuadro de texto 271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90" name="Cuadro de texto 271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91" name="Cuadro de texto 272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92" name="Cuadro de texto 272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93" name="Cuadro de texto 2722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94" name="Cuadro de texto 272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95" name="Cuadro de texto 2724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96" name="Cuadro de texto 2725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97" name="Cuadro de texto 2726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598" name="Cuadro de texto 2727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599" name="Cuadro de texto 2728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00" name="Cuadro de texto 272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01" name="Cuadro de texto 273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02" name="Cuadro de texto 273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03" name="Cuadro de texto 273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04" name="Cuadro de texto 273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05" name="Cuadro de texto 273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06" name="Cuadro de texto 2735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07" name="Cuadro de texto 2736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08" name="Cuadro de texto 2737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09" name="Cuadro de texto 2738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10" name="Cuadro de texto 273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11" name="Cuadro de texto 274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12" name="Cuadro de texto 274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13" name="Cuadro de texto 274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14" name="Cuadro de texto 274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15" name="Cuadro de texto 274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16" name="Cuadro de texto 274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17" name="Cuadro de texto 274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18" name="Cuadro de texto 274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19" name="Cuadro de texto 274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20" name="Cuadro de texto 274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21" name="Cuadro de texto 275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22" name="Cuadro de texto 275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23" name="Cuadro de texto 275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24" name="Cuadro de texto 275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25" name="Cuadro de texto 275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26" name="Cuadro de texto 275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27" name="Cuadro de texto 2756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28" name="Cuadro de texto 2757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29" name="Cuadro de texto 275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30" name="Cuadro de texto 275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31" name="Cuadro de texto 276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32" name="Cuadro de texto 276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33" name="Cuadro de texto 276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34" name="Cuadro de texto 276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35" name="Cuadro de texto 2764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36" name="Cuadro de texto 2765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37" name="Cuadro de texto 2766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38" name="Cuadro de texto 2767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39" name="Cuadro de texto 276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40" name="Cuadro de texto 276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41" name="Cuadro de texto 277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42" name="Cuadro de texto 277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43" name="Cuadro de texto 277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44" name="Cuadro de texto 277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45" name="Cuadro de texto 277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46" name="Cuadro de texto 277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47" name="Cuadro de texto 2776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48" name="Cuadro de texto 277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49" name="Cuadro de texto 2778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50" name="Cuadro de texto 277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51" name="Cuadro de texto 278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52" name="Cuadro de texto 278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53" name="Cuadro de texto 278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54" name="Cuadro de texto 278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55" name="Cuadro de texto 278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56" name="Cuadro de texto 278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57" name="Cuadro de texto 278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58" name="Cuadro de texto 278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59" name="Cuadro de texto 2788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60" name="Cuadro de texto 278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61" name="Cuadro de texto 279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62" name="Cuadro de texto 279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63" name="Cuadro de texto 279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64" name="Cuadro de texto 279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65" name="Cuadro de texto 2794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66" name="Cuadro de texto 2795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67" name="Cuadro de texto 2796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68" name="Cuadro de texto 2797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69" name="Cuadro de texto 2798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70" name="Cuadro de texto 279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71" name="Cuadro de texto 280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72" name="Cuadro de texto 280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73" name="Cuadro de texto 280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74" name="Cuadro de texto 280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75" name="Cuadro de texto 2804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76" name="Cuadro de texto 2805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77" name="Cuadro de texto 2806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78" name="Cuadro de texto 2807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79" name="Cuadro de texto 280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80" name="Cuadro de texto 280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81" name="Cuadro de texto 281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82" name="Cuadro de texto 281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83" name="Cuadro de texto 281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84" name="Cuadro de texto 281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85" name="Cuadro de texto 2814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86" name="Cuadro de texto 2815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87" name="Cuadro de texto 281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88" name="Cuadro de texto 2817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89" name="Cuadro de texto 2818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90" name="Cuadro de texto 281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91" name="Cuadro de texto 282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92" name="Cuadro de texto 282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93" name="Cuadro de texto 282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94" name="Cuadro de texto 282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95" name="Cuadro de texto 2824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96" name="Cuadro de texto 2825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97" name="Cuadro de texto 282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698" name="Cuadro de texto 2827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699" name="Cuadro de texto 2828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00" name="Cuadro de texto 282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01" name="Cuadro de texto 283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02" name="Cuadro de texto 283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03" name="Cuadro de texto 283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04" name="Cuadro de texto 283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05" name="Cuadro de texto 2834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06" name="Cuadro de texto 2835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07" name="Cuadro de texto 2836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08" name="Cuadro de texto 2837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09" name="Cuadro de texto 2838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10" name="Cuadro de texto 283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11" name="Cuadro de texto 284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12" name="Cuadro de texto 284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13" name="Cuadro de texto 2842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14" name="Cuadro de texto 284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15" name="Cuadro de texto 2844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16" name="Cuadro de texto 2845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17" name="Cuadro de texto 2846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18" name="Cuadro de texto 2847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19" name="Cuadro de texto 2848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20" name="Cuadro de texto 284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21" name="Cuadro de texto 285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22" name="Cuadro de texto 285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23" name="Cuadro de texto 285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24" name="Cuadro de texto 285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25" name="Cuadro de texto 285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26" name="Cuadro de texto 285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27" name="Cuadro de texto 285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28" name="Cuadro de texto 285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29" name="Cuadro de texto 2858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30" name="Cuadro de texto 285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31" name="Cuadro de texto 286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32" name="Cuadro de texto 286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33" name="Cuadro de texto 286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34" name="Cuadro de texto 286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35" name="Cuadro de texto 2864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36" name="Cuadro de texto 286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37" name="Cuadro de texto 286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38" name="Cuadro de texto 2867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39" name="Cuadro de texto 2868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40" name="Cuadro de texto 286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41" name="Cuadro de texto 287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42" name="Cuadro de texto 287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43" name="Cuadro de texto 287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44" name="Cuadro de texto 287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45" name="Cuadro de texto 287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46" name="Cuadro de texto 287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47" name="Cuadro de texto 2876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48" name="Cuadro de texto 287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49" name="Cuadro de texto 2878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50" name="Cuadro de texto 287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51" name="Cuadro de texto 288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52" name="Cuadro de texto 288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53" name="Cuadro de texto 288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54" name="Cuadro de texto 288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55" name="Cuadro de texto 288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56" name="Cuadro de texto 288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57" name="Cuadro de texto 288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58" name="Cuadro de texto 288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59" name="Cuadro de texto 288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60" name="Cuadro de texto 288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61" name="Cuadro de texto 289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62" name="Cuadro de texto 289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63" name="Cuadro de texto 289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64" name="Cuadro de texto 289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65" name="Cuadro de texto 289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66" name="Cuadro de texto 289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67" name="Cuadro de texto 289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68" name="Cuadro de texto 289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69" name="Cuadro de texto 289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70" name="Cuadro de texto 289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71" name="Cuadro de texto 290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72" name="Cuadro de texto 290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73" name="Cuadro de texto 290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74" name="Cuadro de texto 290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75" name="Cuadro de texto 290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76" name="Cuadro de texto 290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77" name="Cuadro de texto 290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78" name="Cuadro de texto 290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79" name="Cuadro de texto 290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80" name="Cuadro de texto 290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81" name="Cuadro de texto 291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82" name="Cuadro de texto 291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83" name="Cuadro de texto 291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84" name="Cuadro de texto 291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85" name="Cuadro de texto 291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86" name="Cuadro de texto 291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87" name="Cuadro de texto 291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88" name="Cuadro de texto 2917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89" name="Cuadro de texto 2918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90" name="Cuadro de texto 291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91" name="Cuadro de texto 292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92" name="Cuadro de texto 292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93" name="Cuadro de texto 292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94" name="Cuadro de texto 292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95" name="Cuadro de texto 292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96" name="Cuadro de texto 292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97" name="Cuadro de texto 2926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798" name="Cuadro de texto 292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799" name="Cuadro de texto 2928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00" name="Cuadro de texto 292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01" name="Cuadro de texto 293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02" name="Cuadro de texto 293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03" name="Cuadro de texto 29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04" name="Cuadro de texto 293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05" name="Cuadro de texto 293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06" name="Cuadro de texto 293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07" name="Cuadro de texto 2936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08" name="Cuadro de texto 293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09" name="Cuadro de texto 293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10" name="Cuadro de texto 293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11" name="Cuadro de texto 294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12" name="Cuadro de texto 294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13" name="Cuadro de texto 294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14" name="Cuadro de texto 294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15" name="Cuadro de texto 2944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16" name="Cuadro de texto 294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17" name="Cuadro de texto 294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18" name="Cuadro de texto 2947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19" name="Cuadro de texto 2948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20" name="Cuadro de texto 294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21" name="Cuadro de texto 295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22" name="Cuadro de texto 295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23" name="Cuadro de texto 295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24" name="Cuadro de texto 295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25" name="Cuadro de texto 295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26" name="Cuadro de texto 295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27" name="Cuadro de texto 295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28" name="Cuadro de texto 295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29" name="Cuadro de texto 295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30" name="Cuadro de texto 295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31" name="Cuadro de texto 296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32" name="Cuadro de texto 296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33" name="Cuadro de texto 296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34" name="Cuadro de texto 296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35" name="Cuadro de texto 296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36" name="Cuadro de texto 296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37" name="Cuadro de texto 296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38" name="Cuadro de texto 296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39" name="Cuadro de texto 296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40" name="Cuadro de texto 296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41" name="Cuadro de texto 297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42" name="Cuadro de texto 297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43" name="Cuadro de texto 297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44" name="Cuadro de texto 297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45" name="Cuadro de texto 2974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46" name="Cuadro de texto 2975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47" name="Cuadro de texto 2976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48" name="Cuadro de texto 2977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49" name="Cuadro de texto 2978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50" name="Cuadro de texto 297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51" name="Cuadro de texto 298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52" name="Cuadro de texto 298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53" name="Cuadro de texto 298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54" name="Cuadro de texto 298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55" name="Cuadro de texto 2984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56" name="Cuadro de texto 2985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57" name="Cuadro de texto 2986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58" name="Cuadro de texto 2987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59" name="Cuadro de texto 2988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60" name="Cuadro de texto 298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61" name="Cuadro de texto 299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62" name="Cuadro de texto 299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63" name="Cuadro de texto 299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64" name="Cuadro de texto 299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65" name="Cuadro de texto 2994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66" name="Cuadro de texto 299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67" name="Cuadro de texto 299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68" name="Cuadro de texto 299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69" name="Cuadro de texto 2998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70" name="Cuadro de texto 299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71" name="Cuadro de texto 300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72" name="Cuadro de texto 300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73" name="Cuadro de texto 300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74" name="Cuadro de texto 300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75" name="Cuadro de texto 300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76" name="Cuadro de texto 300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77" name="Cuadro de texto 300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78" name="Cuadro de texto 3007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79" name="Cuadro de texto 3008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80" name="Cuadro de texto 300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81" name="Cuadro de texto 301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82" name="Cuadro de texto 301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83" name="Cuadro de texto 301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84" name="Cuadro de texto 301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85" name="Cuadro de texto 301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86" name="Cuadro de texto 301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87" name="Cuadro de texto 3016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88" name="Cuadro de texto 301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89" name="Cuadro de texto 3018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90" name="Cuadro de texto 301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91" name="Cuadro de texto 302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92" name="Cuadro de texto 302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93" name="Cuadro de texto 302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94" name="Cuadro de texto 302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95" name="Cuadro de texto 302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96" name="Cuadro de texto 302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97" name="Cuadro de texto 3026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898" name="Cuadro de texto 3027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899" name="Cuadro de texto 3028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00" name="Cuadro de texto 302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01" name="Cuadro de texto 303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02" name="Cuadro de texto 303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03" name="Cuadro de texto 303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04" name="Cuadro de texto 303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05" name="Cuadro de texto 3034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06" name="Cuadro de texto 3035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07" name="Cuadro de texto 303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08" name="Cuadro de texto 3037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09" name="Cuadro de texto 3038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10" name="Cuadro de texto 303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11" name="Cuadro de texto 304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12" name="Cuadro de texto 304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13" name="Cuadro de texto 304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14" name="Cuadro de texto 304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15" name="Cuadro de texto 304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16" name="Cuadro de texto 304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17" name="Cuadro de texto 3046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18" name="Cuadro de texto 304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19" name="Cuadro de texto 3048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20" name="Cuadro de texto 304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21" name="Cuadro de texto 305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22" name="Cuadro de texto 305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23" name="Cuadro de texto 305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24" name="Cuadro de texto 305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25" name="Cuadro de texto 305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26" name="Cuadro de texto 305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27" name="Cuadro de texto 3056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28" name="Cuadro de texto 305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29" name="Cuadro de texto 3058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30" name="Cuadro de texto 305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31" name="Cuadro de texto 306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32" name="Cuadro de texto 306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33" name="Cuadro de texto 306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34" name="Cuadro de texto 306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35" name="Cuadro de texto 306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36" name="Cuadro de texto 306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37" name="Cuadro de texto 3066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38" name="Cuadro de texto 306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39" name="Cuadro de texto 3068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40" name="Cuadro de texto 306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41" name="Cuadro de texto 307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42" name="Cuadro de texto 307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43" name="Cuadro de texto 307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44" name="Cuadro de texto 307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45" name="Cuadro de texto 3074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46" name="Cuadro de texto 3075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47" name="Cuadro de texto 3076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48" name="Cuadro de texto 307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49" name="Cuadro de texto 307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50" name="Cuadro de texto 307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51" name="Cuadro de texto 308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52" name="Cuadro de texto 308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53" name="Cuadro de texto 308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54" name="Cuadro de texto 3083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55" name="Cuadro de texto 3084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56" name="Cuadro de texto 3085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57" name="Cuadro de texto 3086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58" name="Cuadro de texto 3087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59" name="Cuadro de texto 3088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60" name="Cuadro de texto 308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61" name="Cuadro de texto 309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62" name="Cuadro de texto 309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63" name="Cuadro de texto 309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64" name="Cuadro de texto 309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65" name="Cuadro de texto 309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66" name="Cuadro de texto 309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67" name="Cuadro de texto 3096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68" name="Cuadro de texto 309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69" name="Cuadro de texto 3098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70" name="Cuadro de texto 309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71" name="Cuadro de texto 310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72" name="Cuadro de texto 310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73" name="Cuadro de texto 310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74" name="Cuadro de texto 310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75" name="Cuadro de texto 310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76" name="Cuadro de texto 310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77" name="Cuadro de texto 3106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78" name="Cuadro de texto 3107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79" name="Cuadro de texto 310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80" name="Cuadro de texto 310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81" name="Cuadro de texto 311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82" name="Cuadro de texto 311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83" name="Cuadro de texto 311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84" name="Cuadro de texto 311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85" name="Cuadro de texto 3114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86" name="Cuadro de texto 3115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87" name="Cuadro de texto 3116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88" name="Cuadro de texto 311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89" name="Cuadro de texto 311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90" name="Cuadro de texto 311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91" name="Cuadro de texto 312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92" name="Cuadro de texto 312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93" name="Cuadro de texto 312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94" name="Cuadro de texto 312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95" name="Cuadro de texto 3124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96" name="Cuadro de texto 3125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97" name="Cuadro de texto 3126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6998" name="Cuadro de texto 3127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6999" name="Cuadro de texto 312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00" name="Cuadro de texto 312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01" name="Cuadro de texto 313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02" name="Cuadro de texto 313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03" name="Cuadro de texto 313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04" name="Cuadro de texto 313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05" name="Cuadro de texto 313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06" name="Cuadro de texto 313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07" name="Cuadro de texto 3136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08" name="Cuadro de texto 313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09" name="Cuadro de texto 313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10" name="Cuadro de texto 313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11" name="Cuadro de texto 314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12" name="Cuadro de texto 314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13" name="Cuadro de texto 314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14" name="Cuadro de texto 3143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15" name="Cuadro de texto 314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16" name="Cuadro de texto 314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17" name="Cuadro de texto 3146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18" name="Cuadro de texto 314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19" name="Cuadro de texto 314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20" name="Cuadro de texto 314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21" name="Cuadro de texto 315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22" name="Cuadro de texto 315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23" name="Cuadro de texto 315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24" name="Cuadro de texto 315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25" name="Cuadro de texto 315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26" name="Cuadro de texto 3155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27" name="Cuadro de texto 3156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28" name="Cuadro de texto 3157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29" name="Cuadro de texto 315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30" name="Cuadro de texto 315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31" name="Cuadro de texto 316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32" name="Cuadro de texto 316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33" name="Cuadro de texto 316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34" name="Cuadro de texto 316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35" name="Cuadro de texto 3164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36" name="Cuadro de texto 3165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37" name="Cuadro de texto 3166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38" name="Cuadro de texto 3167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39" name="Cuadro de texto 316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40" name="Cuadro de texto 316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41" name="Cuadro de texto 317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42" name="Cuadro de texto 317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43" name="Cuadro de texto 317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44" name="Cuadro de texto 317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45" name="Cuadro de texto 317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46" name="Cuadro de texto 317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47" name="Cuadro de texto 317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48" name="Cuadro de texto 317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49" name="Cuadro de texto 317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50" name="Cuadro de texto 317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51" name="Cuadro de texto 318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52" name="Cuadro de texto 318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53" name="Cuadro de texto 318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54" name="Cuadro de texto 318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55" name="Cuadro de texto 318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56" name="Cuadro de texto 318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57" name="Cuadro de texto 3186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58" name="Cuadro de texto 3187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59" name="Cuadro de texto 318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60" name="Cuadro de texto 318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61" name="Cuadro de texto 319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62" name="Cuadro de texto 319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63" name="Cuadro de texto 319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64" name="Cuadro de texto 319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65" name="Cuadro de texto 319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66" name="Cuadro de texto 319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67" name="Cuadro de texto 3196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68" name="Cuadro de texto 3197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69" name="Cuadro de texto 319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70" name="Cuadro de texto 319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71" name="Cuadro de texto 320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72" name="Cuadro de texto 320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73" name="Cuadro de texto 320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74" name="Cuadro de texto 320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75" name="Cuadro de texto 320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76" name="Cuadro de texto 320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77" name="Cuadro de texto 3206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78" name="Cuadro de texto 3207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79" name="Cuadro de texto 320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80" name="Cuadro de texto 320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81" name="Cuadro de texto 321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82" name="Cuadro de texto 321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83" name="Cuadro de texto 321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84" name="Cuadro de texto 321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85" name="Cuadro de texto 3214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86" name="Cuadro de texto 3215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87" name="Cuadro de texto 3216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88" name="Cuadro de texto 3217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89" name="Cuadro de texto 321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90" name="Cuadro de texto 321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91" name="Cuadro de texto 322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92" name="Cuadro de texto 322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93" name="Cuadro de texto 322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94" name="Cuadro de texto 322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95" name="Cuadro de texto 322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96" name="Cuadro de texto 3225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97" name="Cuadro de texto 3226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098" name="Cuadro de texto 3227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099" name="Cuadro de texto 322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00" name="Cuadro de texto 322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01" name="Cuadro de texto 323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02" name="Cuadro de texto 323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03" name="Cuadro de texto 3232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04" name="Cuadro de texto 323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05" name="Cuadro de texto 323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06" name="Cuadro de texto 323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07" name="Cuadro de texto 3236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08" name="Cuadro de texto 3237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09" name="Cuadro de texto 323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10" name="Cuadro de texto 323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11" name="Cuadro de texto 324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12" name="Cuadro de texto 324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13" name="Cuadro de texto 324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14" name="Cuadro de texto 324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15" name="Cuadro de texto 3244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16" name="Cuadro de texto 3245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17" name="Cuadro de texto 3246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18" name="Cuadro de texto 3247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19" name="Cuadro de texto 324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20" name="Cuadro de texto 324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21" name="Cuadro de texto 325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22" name="Cuadro de texto 325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23" name="Cuadro de texto 325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24" name="Cuadro de texto 325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25" name="Cuadro de texto 325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26" name="Cuadro de texto 325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27" name="Cuadro de texto 3256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28" name="Cuadro de texto 3257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29" name="Cuadro de texto 325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30" name="Cuadro de texto 325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31" name="Cuadro de texto 326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32" name="Cuadro de texto 326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33" name="Cuadro de texto 326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34" name="Cuadro de texto 326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35" name="Cuadro de texto 326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36" name="Cuadro de texto 326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37" name="Cuadro de texto 326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38" name="Cuadro de texto 326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39" name="Cuadro de texto 326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40" name="Cuadro de texto 326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41" name="Cuadro de texto 327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42" name="Cuadro de texto 327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43" name="Cuadro de texto 327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44" name="Cuadro de texto 327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45" name="Cuadro de texto 327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46" name="Cuadro de texto 327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47" name="Cuadro de texto 327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48" name="Cuadro de texto 327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49" name="Cuadro de texto 327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50" name="Cuadro de texto 327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51" name="Cuadro de texto 328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52" name="Cuadro de texto 328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53" name="Cuadro de texto 328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54" name="Cuadro de texto 328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55" name="Cuadro de texto 3284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56" name="Cuadro de texto 328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57" name="Cuadro de texto 3286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58" name="Cuadro de texto 328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59" name="Cuadro de texto 328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60" name="Cuadro de texto 328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61" name="Cuadro de texto 329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62" name="Cuadro de texto 329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63" name="Cuadro de texto 329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64" name="Cuadro de texto 329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65" name="Cuadro de texto 329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66" name="Cuadro de texto 3295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67" name="Cuadro de texto 3296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68" name="Cuadro de texto 329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69" name="Cuadro de texto 329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70" name="Cuadro de texto 329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71" name="Cuadro de texto 330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72" name="Cuadro de texto 330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73" name="Cuadro de texto 330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74" name="Cuadro de texto 330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75" name="Cuadro de texto 3304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76" name="Cuadro de texto 3305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77" name="Cuadro de texto 330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78" name="Cuadro de texto 3307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79" name="Cuadro de texto 330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80" name="Cuadro de texto 330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81" name="Cuadro de texto 331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82" name="Cuadro de texto 331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83" name="Cuadro de texto 331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84" name="Cuadro de texto 331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85" name="Cuadro de texto 3314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86" name="Cuadro de texto 3315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87" name="Cuadro de texto 331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88" name="Cuadro de texto 3317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89" name="Cuadro de texto 331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90" name="Cuadro de texto 331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91" name="Cuadro de texto 332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92" name="Cuadro de texto 332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93" name="Cuadro de texto 332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94" name="Cuadro de texto 332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95" name="Cuadro de texto 3324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96" name="Cuadro de texto 3325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97" name="Cuadro de texto 3326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198" name="Cuadro de texto 3327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199" name="Cuadro de texto 332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00" name="Cuadro de texto 332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01" name="Cuadro de texto 333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02" name="Cuadro de texto 333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03" name="Cuadro de texto 333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04" name="Cuadro de texto 333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05" name="Cuadro de texto 333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06" name="Cuadro de texto 333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07" name="Cuadro de texto 3336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08" name="Cuadro de texto 333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09" name="Cuadro de texto 333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10" name="Cuadro de texto 333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11" name="Cuadro de texto 334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12" name="Cuadro de texto 334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13" name="Cuadro de texto 334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14" name="Cuadro de texto 334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15" name="Cuadro de texto 334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16" name="Cuadro de texto 334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17" name="Cuadro de texto 334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18" name="Cuadro de texto 334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19" name="Cuadro de texto 334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20" name="Cuadro de texto 334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21" name="Cuadro de texto 335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22" name="Cuadro de texto 335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23" name="Cuadro de texto 335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24" name="Cuadro de texto 335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25" name="Cuadro de texto 3354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26" name="Cuadro de texto 3355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27" name="Cuadro de texto 3356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28" name="Cuadro de texto 3357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29" name="Cuadro de texto 335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30" name="Cuadro de texto 335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31" name="Cuadro de texto 336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32" name="Cuadro de texto 336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33" name="Cuadro de texto 336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34" name="Cuadro de texto 336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35" name="Cuadro de texto 3364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36" name="Cuadro de texto 3365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37" name="Cuadro de texto 336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38" name="Cuadro de texto 336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87573</xdr:rowOff>
    </xdr:to>
    <xdr:sp macro="" textlink="">
      <xdr:nvSpPr>
        <xdr:cNvPr id="7239" name="Cuadro de texto 336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66</xdr:row>
      <xdr:rowOff>155114</xdr:rowOff>
    </xdr:from>
    <xdr:to>
      <xdr:col>5</xdr:col>
      <xdr:colOff>500842</xdr:colOff>
      <xdr:row>67</xdr:row>
      <xdr:rowOff>125673</xdr:rowOff>
    </xdr:to>
    <xdr:sp macro="" textlink="">
      <xdr:nvSpPr>
        <xdr:cNvPr id="7240" name="Cuadro de texto 336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3680460" y="13474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41" name="Cuadro de texto 958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40813</xdr:rowOff>
    </xdr:to>
    <xdr:sp macro="" textlink="">
      <xdr:nvSpPr>
        <xdr:cNvPr id="7242" name="Cuadro de texto 95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40813</xdr:rowOff>
    </xdr:to>
    <xdr:sp macro="" textlink="">
      <xdr:nvSpPr>
        <xdr:cNvPr id="7243" name="Cuadro de texto 960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40813</xdr:rowOff>
    </xdr:to>
    <xdr:sp macro="" textlink="">
      <xdr:nvSpPr>
        <xdr:cNvPr id="7244" name="Cuadro de texto 96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45" name="Cuadro de texto 964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46" name="Cuadro de texto 965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47" name="Cuadro de texto 966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48" name="Cuadro de texto 967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49" name="Cuadro de texto 96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50338</xdr:rowOff>
    </xdr:to>
    <xdr:sp macro="" textlink="">
      <xdr:nvSpPr>
        <xdr:cNvPr id="7250" name="Cuadro de texto 970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40813</xdr:rowOff>
    </xdr:to>
    <xdr:sp macro="" textlink="">
      <xdr:nvSpPr>
        <xdr:cNvPr id="7251" name="Cuadro de texto 97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40813</xdr:rowOff>
    </xdr:to>
    <xdr:sp macro="" textlink="">
      <xdr:nvSpPr>
        <xdr:cNvPr id="7252" name="Cuadro de texto 97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126538</xdr:rowOff>
    </xdr:to>
    <xdr:sp macro="" textlink="">
      <xdr:nvSpPr>
        <xdr:cNvPr id="7253" name="Cuadro de texto 97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54" name="Cuadro de texto 97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126538</xdr:rowOff>
    </xdr:to>
    <xdr:sp macro="" textlink="">
      <xdr:nvSpPr>
        <xdr:cNvPr id="7255" name="Cuadro de texto 97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56" name="Cuadro de texto 977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57" name="Cuadro de texto 978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126538</xdr:rowOff>
    </xdr:to>
    <xdr:sp macro="" textlink="">
      <xdr:nvSpPr>
        <xdr:cNvPr id="7258" name="Cuadro de texto 97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59" name="Cuadro de texto 98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0" name="Cuadro de texto 98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1" name="Cuadro de texto 98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126538</xdr:rowOff>
    </xdr:to>
    <xdr:sp macro="" textlink="">
      <xdr:nvSpPr>
        <xdr:cNvPr id="7262" name="Cuadro de texto 983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3" name="Cuadro de texto 985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4" name="Cuadro de texto 986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5" name="Cuadro de texto 987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6" name="Cuadro de texto 988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7" name="Cuadro de texto 989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8" name="Cuadro de texto 990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69" name="Cuadro de texto 99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70" name="Cuadro de texto 992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71" name="Cuadro de texto 993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72" name="Cuadro de texto 994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73" name="Cuadro de texto 995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74" name="Cuadro de texto 996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82</xdr:row>
      <xdr:rowOff>117013</xdr:rowOff>
    </xdr:to>
    <xdr:sp macro="" textlink="">
      <xdr:nvSpPr>
        <xdr:cNvPr id="7275" name="Cuadro de texto 997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76" name="Cuadro de texto 999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77" name="Cuadro de texto 1000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78" name="Cuadro de texto 100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79" name="Cuadro de texto 100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0" name="Cuadro de texto 1005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1" name="Cuadro de texto 100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2" name="Cuadro de texto 1007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3" name="Cuadro de texto 1010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4" name="Cuadro de texto 1012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5" name="Cuadro de texto 1013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6" name="Cuadro de texto 1014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7" name="Cuadro de texto 1015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8" name="Cuadro de texto 1016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89" name="Cuadro de texto 101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90" name="Cuadro de texto 101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91" name="Cuadro de texto 102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92" name="Cuadro de texto 102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93" name="Cuadro de texto 102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164870</xdr:colOff>
      <xdr:row>77</xdr:row>
      <xdr:rowOff>158577</xdr:rowOff>
    </xdr:from>
    <xdr:to>
      <xdr:col>2</xdr:col>
      <xdr:colOff>164870</xdr:colOff>
      <xdr:row>79</xdr:row>
      <xdr:rowOff>115282</xdr:rowOff>
    </xdr:to>
    <xdr:sp macro="" textlink="">
      <xdr:nvSpPr>
        <xdr:cNvPr id="7294" name="Cuadro de texto 102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546985" y="232854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295" name="Cuadro de texto 4613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296" name="Cuadro de texto 4614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297" name="Cuadro de texto 4615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298" name="Cuadro de texto 4616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299" name="Cuadro de texto 4617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00" name="Cuadro de texto 4618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01" name="Cuadro de texto 4619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02" name="Cuadro de texto 4620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03" name="Cuadro de texto 462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04" name="Cuadro de texto 4622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05" name="Cuadro de texto 4623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06" name="Cuadro de texto 4624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07" name="Cuadro de texto 4625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08" name="Cuadro de texto 462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09" name="Cuadro de texto 4627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10" name="Cuadro de texto 4628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11" name="Cuadro de texto 4629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12" name="Cuadro de texto 4630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13" name="Cuadro de texto 463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14" name="Cuadro de texto 4632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15" name="Cuadro de texto 4633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16" name="Cuadro de texto 463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17" name="Cuadro de texto 4635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18" name="Cuadro de texto 4636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19" name="Cuadro de texto 4637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20" name="Cuadro de texto 4638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21" name="Cuadro de texto 4639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22" name="Cuadro de texto 4640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23" name="Cuadro de texto 464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24" name="Cuadro de texto 464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25" name="Cuadro de texto 4643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26" name="Cuadro de texto 464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27" name="Cuadro de texto 4645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28" name="Cuadro de texto 4646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29" name="Cuadro de texto 464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30" name="Cuadro de texto 4648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31" name="Cuadro de texto 464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32" name="Cuadro de texto 465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33" name="Cuadro de texto 465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34" name="Cuadro de texto 4652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35" name="Cuadro de texto 4653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36" name="Cuadro de texto 4654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37" name="Cuadro de texto 4655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38" name="Cuadro de texto 4656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39" name="Cuadro de texto 465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40" name="Cuadro de texto 4658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41" name="Cuadro de texto 465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42" name="Cuadro de texto 466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43" name="Cuadro de texto 466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44" name="Cuadro de texto 466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45" name="Cuadro de texto 466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46" name="Cuadro de texto 4664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47" name="Cuadro de texto 466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48" name="Cuadro de texto 466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49" name="Cuadro de texto 466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50" name="Cuadro de texto 4668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51" name="Cuadro de texto 466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52" name="Cuadro de texto 467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53" name="Cuadro de texto 467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54" name="Cuadro de texto 467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55" name="Cuadro de texto 467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56" name="Cuadro de texto 467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57" name="Cuadro de texto 467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58" name="Cuadro de texto 4676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59" name="Cuadro de texto 4677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60" name="Cuadro de texto 4678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61" name="Cuadro de texto 4679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62" name="Cuadro de texto 4680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63" name="Cuadro de texto 468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64" name="Cuadro de texto 4682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65" name="Cuadro de texto 4683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66" name="Cuadro de texto 468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67" name="Cuadro de texto 4685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68" name="Cuadro de texto 4686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69" name="Cuadro de texto 4687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70" name="Cuadro de texto 4688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71" name="Cuadro de texto 4689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72" name="Cuadro de texto 4690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73" name="Cuadro de texto 469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74" name="Cuadro de texto 4692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75" name="Cuadro de texto 4693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76" name="Cuadro de texto 4694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77" name="Cuadro de texto 4695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78" name="Cuadro de texto 4696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79" name="Cuadro de texto 4697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80" name="Cuadro de texto 4698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81" name="Cuadro de texto 4699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82" name="Cuadro de texto 4700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83" name="Cuadro de texto 470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84" name="Cuadro de texto 4702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85" name="Cuadro de texto 4703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86" name="Cuadro de texto 4704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87" name="Cuadro de texto 4705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88" name="Cuadro de texto 4706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89" name="Cuadro de texto 4707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90" name="Cuadro de texto 4708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91" name="Cuadro de texto 4709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92" name="Cuadro de texto 4710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93" name="Cuadro de texto 471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94" name="Cuadro de texto 4712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95" name="Cuadro de texto 4713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96" name="Cuadro de texto 4714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97" name="Cuadro de texto 4715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398" name="Cuadro de texto 4716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399" name="Cuadro de texto 4717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00" name="Cuadro de texto 4718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01" name="Cuadro de texto 4719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02" name="Cuadro de texto 4720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03" name="Cuadro de texto 472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04" name="Cuadro de texto 4722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05" name="Cuadro de texto 4723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06" name="Cuadro de texto 4724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07" name="Cuadro de texto 4725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08" name="Cuadro de texto 4726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09" name="Cuadro de texto 4727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10" name="Cuadro de texto 4728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11" name="Cuadro de texto 4729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12" name="Cuadro de texto 4730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13" name="Cuadro de texto 473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14" name="Cuadro de texto 473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15" name="Cuadro de texto 4733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16" name="Cuadro de texto 4734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17" name="Cuadro de texto 4735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18" name="Cuadro de texto 4736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19" name="Cuadro de texto 4737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20" name="Cuadro de texto 4738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21" name="Cuadro de texto 4739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22" name="Cuadro de texto 4740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23" name="Cuadro de texto 474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24" name="Cuadro de texto 474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25" name="Cuadro de texto 4743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26" name="Cuadro de texto 4744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27" name="Cuadro de texto 4745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28" name="Cuadro de texto 4746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29" name="Cuadro de texto 4747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30" name="Cuadro de texto 4748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31" name="Cuadro de texto 4749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32" name="Cuadro de texto 4750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33" name="Cuadro de texto 475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34" name="Cuadro de texto 4752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35" name="Cuadro de texto 4753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36" name="Cuadro de texto 4754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37" name="Cuadro de texto 4755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38" name="Cuadro de texto 4756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39" name="Cuadro de texto 4757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40" name="Cuadro de texto 4758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41" name="Cuadro de texto 4759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42" name="Cuadro de texto 4760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43" name="Cuadro de texto 476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44" name="Cuadro de texto 4762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45" name="Cuadro de texto 4763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46" name="Cuadro de texto 476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47" name="Cuadro de texto 4765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48" name="Cuadro de texto 4766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49" name="Cuadro de texto 4767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50" name="Cuadro de texto 4768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51" name="Cuadro de texto 4769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52" name="Cuadro de texto 4770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53" name="Cuadro de texto 477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54" name="Cuadro de texto 4772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55" name="Cuadro de texto 4773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56" name="Cuadro de texto 4774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57" name="Cuadro de texto 4775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58" name="Cuadro de texto 4776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59" name="Cuadro de texto 4777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60" name="Cuadro de texto 4778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61" name="Cuadro de texto 4779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62" name="Cuadro de texto 4780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63" name="Cuadro de texto 478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64" name="Cuadro de texto 4782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65" name="Cuadro de texto 4783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66" name="Cuadro de texto 4784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67" name="Cuadro de texto 4785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68" name="Cuadro de texto 4786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69" name="Cuadro de texto 4787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70" name="Cuadro de texto 4788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71" name="Cuadro de texto 4789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72" name="Cuadro de texto 4790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73" name="Cuadro de texto 479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74" name="Cuadro de texto 4792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75" name="Cuadro de texto 4793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76" name="Cuadro de texto 4794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77" name="Cuadro de texto 4795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78" name="Cuadro de texto 4796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79" name="Cuadro de texto 4797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80" name="Cuadro de texto 4798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81" name="Cuadro de texto 4799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82" name="Cuadro de texto 4800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83" name="Cuadro de texto 480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84" name="Cuadro de texto 4802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85" name="Cuadro de texto 4803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86" name="Cuadro de texto 4804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87" name="Cuadro de texto 4805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88" name="Cuadro de texto 4806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89" name="Cuadro de texto 4807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90" name="Cuadro de texto 4808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91" name="Cuadro de texto 4809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92" name="Cuadro de texto 4810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93" name="Cuadro de texto 481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94" name="Cuadro de texto 4812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95" name="Cuadro de texto 4813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96" name="Cuadro de texto 4814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97" name="Cuadro de texto 4815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498" name="Cuadro de texto 4816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499" name="Cuadro de texto 4817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00" name="Cuadro de texto 4818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01" name="Cuadro de texto 4819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02" name="Cuadro de texto 4820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03" name="Cuadro de texto 482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04" name="Cuadro de texto 4822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05" name="Cuadro de texto 4823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06" name="Cuadro de texto 482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07" name="Cuadro de texto 4825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08" name="Cuadro de texto 4826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09" name="Cuadro de texto 4827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10" name="Cuadro de texto 4828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11" name="Cuadro de texto 4829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12" name="Cuadro de texto 483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13" name="Cuadro de texto 483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14" name="Cuadro de texto 4832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15" name="Cuadro de texto 4833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16" name="Cuadro de texto 4834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17" name="Cuadro de texto 4835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18" name="Cuadro de texto 4836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19" name="Cuadro de texto 4837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20" name="Cuadro de texto 4838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21" name="Cuadro de texto 4839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22" name="Cuadro de texto 4840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23" name="Cuadro de texto 484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24" name="Cuadro de texto 4842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25" name="Cuadro de texto 4843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26" name="Cuadro de texto 4844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27" name="Cuadro de texto 4845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28" name="Cuadro de texto 4846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29" name="Cuadro de texto 4847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30" name="Cuadro de texto 4848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31" name="Cuadro de texto 4849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32" name="Cuadro de texto 4850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33" name="Cuadro de texto 485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34" name="Cuadro de texto 4852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35" name="Cuadro de texto 4853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36" name="Cuadro de texto 4854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37" name="Cuadro de texto 4855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38" name="Cuadro de texto 4856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39" name="Cuadro de texto 4857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40" name="Cuadro de texto 4858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41" name="Cuadro de texto 4859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42" name="Cuadro de texto 4860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43" name="Cuadro de texto 486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44" name="Cuadro de texto 486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45" name="Cuadro de texto 4863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46" name="Cuadro de texto 4864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47" name="Cuadro de texto 4865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177627</xdr:rowOff>
    </xdr:to>
    <xdr:sp macro="" textlink="">
      <xdr:nvSpPr>
        <xdr:cNvPr id="7548" name="Cuadro de texto 4866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500842</xdr:colOff>
      <xdr:row>140</xdr:row>
      <xdr:rowOff>25227</xdr:rowOff>
    </xdr:from>
    <xdr:to>
      <xdr:col>5</xdr:col>
      <xdr:colOff>500842</xdr:colOff>
      <xdr:row>140</xdr:row>
      <xdr:rowOff>139527</xdr:rowOff>
    </xdr:to>
    <xdr:sp macro="" textlink="">
      <xdr:nvSpPr>
        <xdr:cNvPr id="7549" name="Cuadro de texto 4867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3680460" y="38525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0" name="Cuadro de texto 433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1" name="Cuadro de texto 434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2" name="Cuadro de texto 434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3" name="Cuadro de texto 434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4" name="Cuadro de texto 434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5" name="Cuadro de texto 434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6" name="Cuadro de texto 434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7" name="Cuadro de texto 4346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8" name="Cuadro de texto 434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59" name="Cuadro de texto 4348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0" name="Cuadro de texto 434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1" name="Cuadro de texto 435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2" name="Cuadro de texto 435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3" name="Cuadro de texto 435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4" name="Cuadro de texto 435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5" name="Cuadro de texto 435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6" name="Cuadro de texto 435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7" name="Cuadro de texto 435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145820</xdr:colOff>
      <xdr:row>165</xdr:row>
      <xdr:rowOff>101427</xdr:rowOff>
    </xdr:from>
    <xdr:to>
      <xdr:col>2</xdr:col>
      <xdr:colOff>145820</xdr:colOff>
      <xdr:row>167</xdr:row>
      <xdr:rowOff>177627</xdr:rowOff>
    </xdr:to>
    <xdr:sp macro="" textlink="">
      <xdr:nvSpPr>
        <xdr:cNvPr id="7568" name="Cuadro de texto 435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537460" y="630999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293</xdr:row>
      <xdr:rowOff>476250</xdr:rowOff>
    </xdr:from>
    <xdr:to>
      <xdr:col>1</xdr:col>
      <xdr:colOff>1381125</xdr:colOff>
      <xdr:row>293</xdr:row>
      <xdr:rowOff>647700</xdr:rowOff>
    </xdr:to>
    <xdr:sp macro="" textlink="">
      <xdr:nvSpPr>
        <xdr:cNvPr id="7569" name="Cuadro de texto 2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423160" y="301752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293</xdr:row>
      <xdr:rowOff>314325</xdr:rowOff>
    </xdr:from>
    <xdr:to>
      <xdr:col>1</xdr:col>
      <xdr:colOff>1381125</xdr:colOff>
      <xdr:row>293</xdr:row>
      <xdr:rowOff>476250</xdr:rowOff>
    </xdr:to>
    <xdr:sp macro="" textlink="">
      <xdr:nvSpPr>
        <xdr:cNvPr id="7570" name="Cuadro de texto 3377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423160" y="285559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71" name="Cuadro de texto 655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2" name="Cuadro de texto 656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3" name="Cuadro de texto 657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4" name="Cuadro de texto 658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5" name="Cuadro de texto 659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576" name="Cuadro de texto 66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7" name="Cuadro de texto 66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8" name="Cuadro de texto 662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79" name="Cuadro de texto 663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80" name="Cuadro de texto 664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81" name="Cuadro de texto 665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82" name="Cuadro de texto 66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83" name="Cuadro de texto 667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84" name="Cuadro de texto 668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85" name="Cuadro de texto 669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86" name="Cuadro de texto 670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87" name="Cuadro de texto 67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88" name="Cuadro de texto 672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589" name="Cuadro de texto 673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90" name="Cuadro de texto 674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91" name="Cuadro de texto 675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92" name="Cuadro de texto 676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93" name="Cuadro de texto 677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94" name="Cuadro de texto 678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595" name="Cuadro de texto 679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96" name="Cuadro de texto 680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597" name="Cuadro de texto 68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598" name="Cuadro de texto 682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599" name="Cuadro de texto 683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0" name="Cuadro de texto 68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1" name="Cuadro de texto 685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2" name="Cuadro de texto 686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3" name="Cuadro de texto 687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04" name="Cuadro de texto 688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5" name="Cuadro de texto 689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6" name="Cuadro de texto 690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7" name="Cuadro de texto 69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08" name="Cuadro de texto 692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09" name="Cuadro de texto 693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0" name="Cuadro de texto 694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11" name="Cuadro de texto 695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12" name="Cuadro de texto 696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3" name="Cuadro de texto 697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4" name="Cuadro de texto 698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5" name="Cuadro de texto 699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6" name="Cuadro de texto 700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17" name="Cuadro de texto 70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8" name="Cuadro de texto 702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19" name="Cuadro de texto 703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20" name="Cuadro de texto 704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21" name="Cuadro de texto 705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22" name="Cuadro de texto 706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23" name="Cuadro de texto 707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24" name="Cuadro de texto 70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625" name="Cuadro de texto 70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626" name="Cuadro de texto 71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27" name="Cuadro de texto 71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28" name="Cuadro de texto 712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29" name="Cuadro de texto 713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0" name="Cuadro de texto 714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1" name="Cuadro de texto 715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32" name="Cuadro de texto 716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3" name="Cuadro de texto 717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4" name="Cuadro de texto 718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5" name="Cuadro de texto 719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6" name="Cuadro de texto 720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37" name="Cuadro de texto 72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38" name="Cuadro de texto 722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39" name="Cuadro de texto 723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40" name="Cuadro de texto 724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1" name="Cuadro de texto 725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2" name="Cuadro de texto 726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3" name="Cuadro de texto 727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4" name="Cuadro de texto 728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45" name="Cuadro de texto 729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6" name="Cuadro de texto 730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7" name="Cuadro de texto 73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8" name="Cuadro de texto 73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49" name="Cuadro de texto 733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50" name="Cuadro de texto 734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51" name="Cuadro de texto 735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52" name="Cuadro de texto 736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653" name="Cuadro de texto 737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654" name="Cuadro de texto 738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55" name="Cuadro de texto 739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56" name="Cuadro de texto 740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57" name="Cuadro de texto 74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58" name="Cuadro de texto 74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59" name="Cuadro de texto 743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60" name="Cuadro de texto 744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61" name="Cuadro de texto 745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62" name="Cuadro de texto 746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63" name="Cuadro de texto 747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64" name="Cuadro de texto 74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65" name="Cuadro de texto 749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66" name="Cuadro de texto 750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67" name="Cuadro de texto 75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68" name="Cuadro de texto 752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69" name="Cuadro de texto 753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0" name="Cuadro de texto 754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1" name="Cuadro de texto 755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2" name="Cuadro de texto 756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73" name="Cuadro de texto 757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4" name="Cuadro de texto 758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5" name="Cuadro de texto 759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6" name="Cuadro de texto 760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7" name="Cuadro de texto 76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78" name="Cuadro de texto 762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79" name="Cuadro de texto 763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80" name="Cuadro de texto 764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681" name="Cuadro de texto 765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682" name="Cuadro de texto 766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83" name="Cuadro de texto 767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84" name="Cuadro de texto 768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85" name="Cuadro de texto 769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86" name="Cuadro de texto 770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87" name="Cuadro de texto 77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688" name="Cuadro de texto 772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89" name="Cuadro de texto 773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0" name="Cuadro de texto 774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1" name="Cuadro de texto 775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2" name="Cuadro de texto 776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93" name="Cuadro de texto 777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4" name="Cuadro de texto 778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95" name="Cuadro de texto 779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696" name="Cuadro de texto 780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7" name="Cuadro de texto 78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8" name="Cuadro de texto 782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699" name="Cuadro de texto 783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00" name="Cuadro de texto 784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01" name="Cuadro de texto 785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02" name="Cuadro de texto 786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03" name="Cuadro de texto 787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04" name="Cuadro de texto 788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05" name="Cuadro de texto 789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06" name="Cuadro de texto 790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07" name="Cuadro de texto 79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08" name="Cuadro de texto 792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09" name="Cuadro de texto 793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10" name="Cuadro de texto 794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11" name="Cuadro de texto 795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2" name="Cuadro de texto 796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3" name="Cuadro de texto 797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4" name="Cuadro de texto 798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5" name="Cuadro de texto 799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16" name="Cuadro de texto 800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7" name="Cuadro de texto 80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8" name="Cuadro de texto 802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19" name="Cuadro de texto 803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20" name="Cuadro de texto 804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21" name="Cuadro de texto 805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22" name="Cuadro de texto 806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23" name="Cuadro de texto 807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24" name="Cuadro de texto 808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25" name="Cuadro de texto 809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26" name="Cuadro de texto 810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27" name="Cuadro de texto 81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28" name="Cuadro de texto 812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29" name="Cuadro de texto 813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30" name="Cuadro de texto 814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31" name="Cuadro de texto 815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32" name="Cuadro de texto 816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33" name="Cuadro de texto 817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34" name="Cuadro de texto 818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35" name="Cuadro de texto 819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36" name="Cuadro de texto 820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37" name="Cuadro de texto 82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38" name="Cuadro de texto 82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39" name="Cuadro de texto 82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0" name="Cuadro de texto 82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1" name="Cuadro de texto 825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2" name="Cuadro de texto 82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3" name="Cuadro de texto 82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44" name="Cuadro de texto 828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5" name="Cuadro de texto 82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6" name="Cuadro de texto 83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7" name="Cuadro de texto 83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48" name="Cuadro de texto 832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49" name="Cuadro de texto 833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0" name="Cuadro de texto 834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51" name="Cuadro de texto 835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52" name="Cuadro de texto 836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3" name="Cuadro de texto 837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4" name="Cuadro de texto 83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5" name="Cuadro de texto 83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6" name="Cuadro de texto 84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57" name="Cuadro de texto 84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8" name="Cuadro de texto 84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59" name="Cuadro de texto 84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60" name="Cuadro de texto 844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61" name="Cuadro de texto 84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62" name="Cuadro de texto 84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63" name="Cuadro de texto 84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64" name="Cuadro de texto 84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65" name="Cuadro de texto 84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66" name="Cuadro de texto 85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67" name="Cuadro de texto 85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68" name="Cuadro de texto 85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69" name="Cuadro de texto 85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0" name="Cuadro de texto 85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1" name="Cuadro de texto 85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72" name="Cuadro de texto 856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3" name="Cuadro de texto 857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4" name="Cuadro de texto 858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5" name="Cuadro de texto 859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6" name="Cuadro de texto 860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77" name="Cuadro de texto 86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78" name="Cuadro de texto 86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79" name="Cuadro de texto 863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80" name="Cuadro de texto 864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1" name="Cuadro de texto 865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2" name="Cuadro de texto 866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3" name="Cuadro de texto 867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4" name="Cuadro de texto 868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296</xdr:row>
      <xdr:rowOff>0</xdr:rowOff>
    </xdr:from>
    <xdr:to>
      <xdr:col>1</xdr:col>
      <xdr:colOff>1428750</xdr:colOff>
      <xdr:row>296</xdr:row>
      <xdr:rowOff>161925</xdr:rowOff>
    </xdr:to>
    <xdr:sp macro="" textlink="">
      <xdr:nvSpPr>
        <xdr:cNvPr id="7785" name="Cuadro de texto 869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461260" y="392557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6" name="Cuadro de texto 870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7" name="Cuadro de texto 87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8" name="Cuadro de texto 87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89" name="Cuadro de texto 873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90" name="Cuadro de texto 874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1381125</xdr:colOff>
      <xdr:row>296</xdr:row>
      <xdr:rowOff>161925</xdr:rowOff>
    </xdr:to>
    <xdr:sp macro="" textlink="">
      <xdr:nvSpPr>
        <xdr:cNvPr id="7791" name="Cuadro de texto 875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296</xdr:row>
      <xdr:rowOff>0</xdr:rowOff>
    </xdr:from>
    <xdr:to>
      <xdr:col>1</xdr:col>
      <xdr:colOff>1400175</xdr:colOff>
      <xdr:row>296</xdr:row>
      <xdr:rowOff>161925</xdr:rowOff>
    </xdr:to>
    <xdr:sp macro="" textlink="">
      <xdr:nvSpPr>
        <xdr:cNvPr id="7792" name="Cuadro de texto 876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442210" y="392557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93" name="Cuadro de texto 877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296</xdr:row>
      <xdr:rowOff>0</xdr:rowOff>
    </xdr:from>
    <xdr:to>
      <xdr:col>1</xdr:col>
      <xdr:colOff>1400175</xdr:colOff>
      <xdr:row>297</xdr:row>
      <xdr:rowOff>149802</xdr:rowOff>
    </xdr:to>
    <xdr:sp macro="" textlink="">
      <xdr:nvSpPr>
        <xdr:cNvPr id="7794" name="Cuadro de texto 878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423160" y="392557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795" name="Cuadro de texto 328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796" name="Cuadro de texto 329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797" name="Cuadro de texto 653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798" name="Cuadro de texto 654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799" name="Cuadro de texto 371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800" name="Cuadro de texto 372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801" name="Cuadro de texto 4028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802" name="Cuadro de texto 4029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803" name="Cuadro de texto 4337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301</xdr:row>
      <xdr:rowOff>0</xdr:rowOff>
    </xdr:from>
    <xdr:to>
      <xdr:col>1</xdr:col>
      <xdr:colOff>1419225</xdr:colOff>
      <xdr:row>301</xdr:row>
      <xdr:rowOff>54552</xdr:rowOff>
    </xdr:to>
    <xdr:sp macro="" textlink="">
      <xdr:nvSpPr>
        <xdr:cNvPr id="7804" name="Cuadro de texto 433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442210" y="480187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E572501B" TargetMode="External"/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39DCE232" TargetMode="External"/><Relationship Id="rId1" Type="http://schemas.openxmlformats.org/officeDocument/2006/relationships/externalLinkPath" Target="file:///\\39DCE232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28"/>
  <sheetViews>
    <sheetView showZeros="0" tabSelected="1" view="pageBreakPreview" zoomScaleNormal="100" zoomScaleSheetLayoutView="100" workbookViewId="0">
      <selection activeCell="C58" sqref="C58"/>
    </sheetView>
  </sheetViews>
  <sheetFormatPr baseColWidth="10" defaultRowHeight="12.75"/>
  <cols>
    <col min="1" max="1" width="7.85546875" style="366" customWidth="1"/>
    <col min="2" max="2" width="57" style="133" customWidth="1"/>
    <col min="3" max="3" width="10.85546875" style="364" bestFit="1" customWidth="1"/>
    <col min="4" max="4" width="6.5703125" style="365" bestFit="1" customWidth="1"/>
    <col min="5" max="5" width="12.7109375" style="364" customWidth="1"/>
    <col min="6" max="6" width="14.140625" style="313" customWidth="1"/>
    <col min="7" max="7" width="14.85546875" style="349" customWidth="1"/>
    <col min="8" max="8" width="12.7109375" style="349" customWidth="1"/>
    <col min="9" max="9" width="15.5703125" style="349" customWidth="1"/>
    <col min="10" max="10" width="17" style="305" customWidth="1"/>
    <col min="11" max="11" width="19" style="132" customWidth="1"/>
    <col min="12" max="12" width="12.28515625" style="132" bestFit="1" customWidth="1"/>
    <col min="13" max="13" width="15.140625" style="132" customWidth="1"/>
    <col min="14" max="14" width="18.85546875" style="132" customWidth="1"/>
    <col min="15" max="15" width="12.28515625" style="132" bestFit="1" customWidth="1"/>
    <col min="16" max="17" width="11.42578125" style="132"/>
    <col min="18" max="18" width="12.28515625" style="132" bestFit="1" customWidth="1"/>
    <col min="19" max="20" width="11.42578125" style="132"/>
    <col min="21" max="21" width="22.85546875" style="132" customWidth="1"/>
    <col min="22" max="22" width="13.5703125" style="132" customWidth="1"/>
    <col min="23" max="23" width="10.7109375" style="132" customWidth="1"/>
    <col min="24" max="24" width="13.5703125" style="132" customWidth="1"/>
    <col min="25" max="25" width="5.42578125" style="132" customWidth="1"/>
    <col min="26" max="26" width="13.42578125" style="132" customWidth="1"/>
    <col min="27" max="27" width="2.7109375" style="132" customWidth="1"/>
    <col min="28" max="28" width="15.85546875" style="132" customWidth="1"/>
    <col min="29" max="29" width="4.85546875" style="132" customWidth="1"/>
    <col min="30" max="35" width="11.42578125" style="132"/>
    <col min="36" max="16384" width="11.42578125" style="133"/>
  </cols>
  <sheetData>
    <row r="1" spans="1:258" s="24" customFormat="1">
      <c r="A1" s="427"/>
      <c r="B1" s="427"/>
      <c r="C1" s="427"/>
      <c r="D1" s="427"/>
      <c r="E1" s="427"/>
      <c r="F1" s="427"/>
      <c r="G1" s="23"/>
    </row>
    <row r="2" spans="1:258" s="24" customFormat="1">
      <c r="A2" s="427"/>
      <c r="B2" s="427"/>
      <c r="C2" s="427"/>
      <c r="D2" s="427"/>
      <c r="E2" s="427"/>
      <c r="F2" s="427"/>
      <c r="G2" s="23"/>
    </row>
    <row r="3" spans="1:258" s="24" customFormat="1">
      <c r="A3" s="427"/>
      <c r="B3" s="427"/>
      <c r="C3" s="427"/>
      <c r="D3" s="427"/>
      <c r="E3" s="427"/>
      <c r="F3" s="427"/>
      <c r="G3" s="23"/>
    </row>
    <row r="4" spans="1:258" s="24" customFormat="1">
      <c r="A4" s="428"/>
      <c r="B4" s="428"/>
      <c r="C4" s="428"/>
      <c r="D4" s="428"/>
      <c r="E4" s="428"/>
      <c r="F4" s="428"/>
      <c r="G4" s="25"/>
    </row>
    <row r="5" spans="1:258" s="24" customFormat="1" ht="19.5" customHeight="1">
      <c r="A5" s="23"/>
      <c r="B5" s="26"/>
      <c r="C5" s="26"/>
      <c r="D5" s="27"/>
      <c r="E5" s="28"/>
      <c r="F5" s="26"/>
      <c r="G5" s="26"/>
    </row>
    <row r="6" spans="1:258" s="28" customFormat="1">
      <c r="A6" s="29"/>
      <c r="E6" s="30"/>
      <c r="F6" s="31"/>
      <c r="G6" s="31"/>
      <c r="H6" s="31"/>
      <c r="I6" s="31"/>
      <c r="J6" s="32"/>
    </row>
    <row r="7" spans="1:258" s="28" customFormat="1" ht="31.5" customHeight="1">
      <c r="A7" s="29" t="s">
        <v>124</v>
      </c>
      <c r="B7" s="430" t="s">
        <v>125</v>
      </c>
      <c r="C7" s="430"/>
      <c r="D7" s="430"/>
      <c r="E7" s="430"/>
      <c r="F7" s="430"/>
      <c r="G7" s="31"/>
      <c r="H7" s="31"/>
      <c r="I7" s="31"/>
      <c r="J7" s="32"/>
    </row>
    <row r="8" spans="1:258" s="37" customFormat="1">
      <c r="A8" s="429" t="s">
        <v>126</v>
      </c>
      <c r="B8" s="429"/>
      <c r="C8" s="33"/>
      <c r="D8" s="34"/>
      <c r="E8" s="35" t="s">
        <v>43</v>
      </c>
      <c r="F8" s="36"/>
    </row>
    <row r="9" spans="1:258" s="37" customFormat="1" ht="9" customHeight="1">
      <c r="A9" s="38"/>
      <c r="B9" s="38"/>
      <c r="C9" s="33"/>
      <c r="D9" s="34"/>
      <c r="E9" s="35"/>
      <c r="F9" s="36"/>
    </row>
    <row r="10" spans="1:258" s="42" customFormat="1" ht="12.75" customHeight="1">
      <c r="A10" s="367" t="s">
        <v>42</v>
      </c>
      <c r="B10" s="368" t="s">
        <v>123</v>
      </c>
      <c r="C10" s="368" t="s">
        <v>0</v>
      </c>
      <c r="D10" s="368" t="s">
        <v>26</v>
      </c>
      <c r="E10" s="368" t="s">
        <v>1</v>
      </c>
      <c r="F10" s="369" t="s">
        <v>2</v>
      </c>
      <c r="G10" s="39"/>
      <c r="H10" s="39"/>
      <c r="I10" s="39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258" s="2" customFormat="1">
      <c r="A11" s="43"/>
      <c r="B11" s="44"/>
      <c r="C11" s="45"/>
      <c r="D11" s="46"/>
      <c r="E11" s="45"/>
      <c r="F11" s="47"/>
      <c r="G11" s="48"/>
      <c r="H11" s="48"/>
      <c r="I11" s="31"/>
      <c r="J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</row>
    <row r="12" spans="1:258" s="2" customFormat="1" ht="27" customHeight="1">
      <c r="A12" s="51" t="s">
        <v>3</v>
      </c>
      <c r="B12" s="52" t="s">
        <v>127</v>
      </c>
      <c r="C12" s="53"/>
      <c r="D12" s="53"/>
      <c r="E12" s="54"/>
      <c r="F12" s="55"/>
      <c r="G12" s="48"/>
      <c r="H12" s="48"/>
      <c r="I12" s="31"/>
      <c r="J12" s="49"/>
      <c r="K12" s="56"/>
      <c r="L12" s="57"/>
      <c r="M12" s="5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</row>
    <row r="13" spans="1:258" s="2" customFormat="1" ht="12.75" customHeight="1">
      <c r="A13" s="58"/>
      <c r="B13" s="52"/>
      <c r="C13" s="53"/>
      <c r="D13" s="53"/>
      <c r="E13" s="54"/>
      <c r="F13" s="55"/>
      <c r="G13" s="48"/>
      <c r="H13" s="48"/>
      <c r="I13" s="31"/>
      <c r="J13" s="49"/>
      <c r="K13" s="56"/>
      <c r="L13" s="57"/>
      <c r="M13" s="5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</row>
    <row r="14" spans="1:258" s="2" customFormat="1" ht="12.75" customHeight="1">
      <c r="A14" s="59">
        <v>1</v>
      </c>
      <c r="B14" s="52" t="s">
        <v>36</v>
      </c>
      <c r="C14" s="53">
        <v>1085</v>
      </c>
      <c r="D14" s="60" t="s">
        <v>5</v>
      </c>
      <c r="E14" s="390"/>
      <c r="F14" s="53">
        <f>ROUND(C14*E14,2)</f>
        <v>0</v>
      </c>
      <c r="G14" s="48"/>
      <c r="H14" s="48"/>
      <c r="I14" s="31"/>
      <c r="J14" s="61"/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</row>
    <row r="15" spans="1:258" s="64" customFormat="1" ht="6" customHeight="1">
      <c r="A15" s="58"/>
      <c r="B15" s="52"/>
      <c r="C15" s="53"/>
      <c r="D15" s="53"/>
      <c r="E15" s="391"/>
      <c r="F15" s="62"/>
      <c r="G15" s="48"/>
      <c r="H15" s="48"/>
      <c r="I15" s="31"/>
      <c r="J15" s="63"/>
      <c r="K15" s="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1:258" s="64" customFormat="1" ht="12.75" customHeight="1">
      <c r="A16" s="65">
        <v>3</v>
      </c>
      <c r="B16" s="52" t="s">
        <v>16</v>
      </c>
      <c r="C16" s="53"/>
      <c r="D16" s="60"/>
      <c r="E16" s="391"/>
      <c r="F16" s="66"/>
      <c r="G16" s="48"/>
      <c r="H16" s="48"/>
      <c r="I16" s="31"/>
      <c r="J16" s="63"/>
      <c r="K16" s="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1:258" s="50" customFormat="1" ht="14.25" customHeight="1">
      <c r="A17" s="67">
        <v>3.1</v>
      </c>
      <c r="B17" s="68" t="s">
        <v>128</v>
      </c>
      <c r="C17" s="53">
        <v>1291.1500000000001</v>
      </c>
      <c r="D17" s="60" t="s">
        <v>301</v>
      </c>
      <c r="E17" s="390"/>
      <c r="F17" s="53">
        <f t="shared" ref="F17:F21" si="0">ROUND(C17*E17,2)</f>
        <v>0</v>
      </c>
      <c r="G17" s="48"/>
      <c r="H17" s="48"/>
      <c r="I17" s="31"/>
      <c r="J17" s="69"/>
      <c r="K17" s="5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1:258" s="50" customFormat="1" ht="12.75" customHeight="1">
      <c r="A18" s="70">
        <v>3.2</v>
      </c>
      <c r="B18" s="68" t="s">
        <v>129</v>
      </c>
      <c r="C18" s="53">
        <v>97.65</v>
      </c>
      <c r="D18" s="60" t="s">
        <v>301</v>
      </c>
      <c r="E18" s="390"/>
      <c r="F18" s="53">
        <f t="shared" si="0"/>
        <v>0</v>
      </c>
      <c r="G18" s="48"/>
      <c r="H18" s="48"/>
      <c r="I18" s="31"/>
      <c r="J18" s="61"/>
      <c r="K18" s="61"/>
      <c r="L18" s="28"/>
      <c r="M18" s="28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1:258" s="50" customFormat="1" ht="29.25" customHeight="1">
      <c r="A19" s="71">
        <v>3.3</v>
      </c>
      <c r="B19" s="68" t="s">
        <v>130</v>
      </c>
      <c r="C19" s="72">
        <v>381.09</v>
      </c>
      <c r="D19" s="60" t="s">
        <v>301</v>
      </c>
      <c r="E19" s="392"/>
      <c r="F19" s="72">
        <f t="shared" si="0"/>
        <v>0</v>
      </c>
      <c r="G19" s="48"/>
      <c r="H19" s="48"/>
      <c r="I19" s="31"/>
      <c r="J19" s="69"/>
      <c r="K19" s="69"/>
      <c r="L19" s="28"/>
      <c r="M19" s="28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1:258" s="50" customFormat="1" ht="28.5" customHeight="1">
      <c r="A20" s="73">
        <v>3.4</v>
      </c>
      <c r="B20" s="68" t="s">
        <v>131</v>
      </c>
      <c r="C20" s="74">
        <v>1058.58</v>
      </c>
      <c r="D20" s="60" t="s">
        <v>301</v>
      </c>
      <c r="E20" s="393"/>
      <c r="F20" s="75">
        <f t="shared" si="0"/>
        <v>0</v>
      </c>
      <c r="G20" s="48"/>
      <c r="H20" s="48"/>
      <c r="I20" s="31"/>
      <c r="J20" s="61"/>
      <c r="K20" s="61"/>
      <c r="L20" s="28"/>
      <c r="M20" s="28"/>
      <c r="N20" s="2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1:258" s="50" customFormat="1" ht="30" customHeight="1">
      <c r="A21" s="76">
        <v>3.5</v>
      </c>
      <c r="B21" s="68" t="s">
        <v>132</v>
      </c>
      <c r="C21" s="72">
        <v>660.17</v>
      </c>
      <c r="D21" s="60" t="s">
        <v>301</v>
      </c>
      <c r="E21" s="392"/>
      <c r="F21" s="72">
        <f t="shared" si="0"/>
        <v>0</v>
      </c>
      <c r="G21" s="48"/>
      <c r="H21" s="48"/>
      <c r="I21" s="31"/>
      <c r="J21" s="69"/>
      <c r="K21" s="69"/>
      <c r="L21" s="28"/>
      <c r="M21" s="28"/>
      <c r="N21" s="2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pans="1:258" s="50" customFormat="1" ht="12.75" customHeight="1">
      <c r="A22" s="77"/>
      <c r="B22" s="68"/>
      <c r="C22" s="53"/>
      <c r="D22" s="60"/>
      <c r="E22" s="391"/>
      <c r="F22" s="66"/>
      <c r="G22" s="48"/>
      <c r="H22" s="48"/>
      <c r="I22" s="31"/>
      <c r="J22" s="28"/>
      <c r="K22" s="28"/>
      <c r="L22" s="28"/>
      <c r="M22" s="28"/>
      <c r="N22" s="2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pans="1:258" s="50" customFormat="1" ht="12.75" customHeight="1">
      <c r="A23" s="59">
        <v>4</v>
      </c>
      <c r="B23" s="78" t="s">
        <v>17</v>
      </c>
      <c r="C23" s="53"/>
      <c r="D23" s="60"/>
      <c r="E23" s="391"/>
      <c r="F23" s="66"/>
      <c r="G23" s="48"/>
      <c r="H23" s="48"/>
      <c r="I23" s="31"/>
      <c r="J23" s="28"/>
      <c r="K23" s="28"/>
      <c r="L23" s="28"/>
      <c r="M23" s="28"/>
      <c r="N23" s="2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s="50" customFormat="1" ht="12.75" customHeight="1">
      <c r="A24" s="77">
        <v>4.0999999999999996</v>
      </c>
      <c r="B24" s="79" t="s">
        <v>133</v>
      </c>
      <c r="C24" s="53">
        <v>1128.4000000000001</v>
      </c>
      <c r="D24" s="80" t="s">
        <v>5</v>
      </c>
      <c r="E24" s="394"/>
      <c r="F24" s="53">
        <f>ROUND(E24*C24,2)</f>
        <v>0</v>
      </c>
      <c r="G24" s="48"/>
      <c r="H24" s="48"/>
      <c r="I24" s="31"/>
      <c r="J24" s="56"/>
      <c r="K24" s="56"/>
      <c r="L24" s="28"/>
      <c r="M24" s="28"/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1:258" s="50" customFormat="1" ht="12.75" customHeight="1">
      <c r="A25" s="77"/>
      <c r="B25" s="79"/>
      <c r="C25" s="53"/>
      <c r="D25" s="80"/>
      <c r="E25" s="394"/>
      <c r="F25" s="53"/>
      <c r="G25" s="48"/>
      <c r="H25" s="48"/>
      <c r="I25" s="31"/>
      <c r="J25" s="28"/>
      <c r="K25" s="28"/>
      <c r="L25" s="28"/>
      <c r="M25" s="28"/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1:258" s="50" customFormat="1" ht="12.75" customHeight="1">
      <c r="A26" s="59">
        <v>5</v>
      </c>
      <c r="B26" s="78" t="s">
        <v>37</v>
      </c>
      <c r="C26" s="53"/>
      <c r="D26" s="60"/>
      <c r="E26" s="390"/>
      <c r="F26" s="53"/>
      <c r="G26" s="48"/>
      <c r="H26" s="48"/>
      <c r="I26" s="31"/>
      <c r="J26" s="28"/>
      <c r="K26" s="28"/>
      <c r="L26" s="28"/>
      <c r="M26" s="28"/>
      <c r="N26" s="2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1:258" s="85" customFormat="1">
      <c r="A27" s="77">
        <v>5.0999999999999996</v>
      </c>
      <c r="B27" s="79" t="s">
        <v>133</v>
      </c>
      <c r="C27" s="53">
        <v>1085</v>
      </c>
      <c r="D27" s="80" t="s">
        <v>5</v>
      </c>
      <c r="E27" s="394"/>
      <c r="F27" s="53">
        <f t="shared" ref="F27" si="1">ROUND(E27*C27,2)</f>
        <v>0</v>
      </c>
      <c r="G27" s="48"/>
      <c r="H27" s="82"/>
      <c r="I27" s="83"/>
      <c r="J27" s="49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8" s="85" customFormat="1">
      <c r="A28" s="77"/>
      <c r="B28" s="68"/>
      <c r="C28" s="53"/>
      <c r="D28" s="60"/>
      <c r="E28" s="390"/>
      <c r="F28" s="53"/>
      <c r="G28" s="48"/>
      <c r="H28" s="82"/>
      <c r="I28" s="83"/>
      <c r="J28" s="49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8" s="50" customFormat="1" ht="12.75" customHeight="1">
      <c r="A29" s="59">
        <v>6</v>
      </c>
      <c r="B29" s="78" t="s">
        <v>38</v>
      </c>
      <c r="C29" s="66"/>
      <c r="D29" s="86"/>
      <c r="E29" s="391"/>
      <c r="F29" s="66">
        <f t="shared" ref="F29:F37" si="2">ROUND(E29*C29,2)</f>
        <v>0</v>
      </c>
      <c r="G29" s="48"/>
      <c r="H29" s="48"/>
      <c r="I29" s="31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1:258" s="50" customFormat="1" ht="12.75" customHeight="1">
      <c r="A30" s="77">
        <v>6.1</v>
      </c>
      <c r="B30" s="68" t="s">
        <v>134</v>
      </c>
      <c r="C30" s="53">
        <v>1</v>
      </c>
      <c r="D30" s="60" t="s">
        <v>302</v>
      </c>
      <c r="E30" s="390"/>
      <c r="F30" s="53">
        <f t="shared" si="2"/>
        <v>0</v>
      </c>
      <c r="G30" s="48"/>
      <c r="H30" s="48"/>
      <c r="I30" s="31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s="84" customFormat="1" ht="12.75" customHeight="1">
      <c r="A31" s="77">
        <v>6.2</v>
      </c>
      <c r="B31" s="68" t="s">
        <v>135</v>
      </c>
      <c r="C31" s="53">
        <v>1</v>
      </c>
      <c r="D31" s="60" t="s">
        <v>302</v>
      </c>
      <c r="E31" s="390"/>
      <c r="F31" s="53">
        <f t="shared" si="2"/>
        <v>0</v>
      </c>
      <c r="G31" s="48"/>
      <c r="H31" s="48"/>
      <c r="I31" s="31"/>
      <c r="J31" s="49"/>
      <c r="K31" s="1"/>
      <c r="L31" s="1"/>
      <c r="M31" s="1"/>
      <c r="N31" s="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28"/>
      <c r="IX31" s="28"/>
    </row>
    <row r="32" spans="1:258" s="87" customFormat="1" ht="12.75" customHeight="1">
      <c r="A32" s="77">
        <v>6.3</v>
      </c>
      <c r="B32" s="68" t="s">
        <v>136</v>
      </c>
      <c r="C32" s="53">
        <v>1</v>
      </c>
      <c r="D32" s="60" t="s">
        <v>302</v>
      </c>
      <c r="E32" s="390"/>
      <c r="F32" s="53">
        <f t="shared" si="2"/>
        <v>0</v>
      </c>
      <c r="G32" s="48"/>
      <c r="H32" s="48"/>
      <c r="I32" s="31"/>
      <c r="J32" s="49"/>
      <c r="K32" s="1"/>
      <c r="L32" s="1"/>
      <c r="M32" s="1"/>
      <c r="N32" s="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28"/>
      <c r="IX32" s="28"/>
    </row>
    <row r="33" spans="1:258" s="87" customFormat="1" ht="12.75" customHeight="1">
      <c r="A33" s="77">
        <v>6.4</v>
      </c>
      <c r="B33" s="68" t="s">
        <v>137</v>
      </c>
      <c r="C33" s="53">
        <v>1</v>
      </c>
      <c r="D33" s="60" t="s">
        <v>302</v>
      </c>
      <c r="E33" s="390"/>
      <c r="F33" s="53">
        <f t="shared" si="2"/>
        <v>0</v>
      </c>
      <c r="G33" s="48"/>
      <c r="H33" s="48"/>
      <c r="I33" s="88"/>
      <c r="J33" s="49"/>
      <c r="K33" s="1"/>
      <c r="L33" s="1"/>
      <c r="M33" s="1"/>
      <c r="N33" s="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28"/>
      <c r="IX33" s="28"/>
    </row>
    <row r="34" spans="1:258" s="93" customFormat="1" ht="12.75" customHeight="1">
      <c r="A34" s="77">
        <v>6.5</v>
      </c>
      <c r="B34" s="68" t="s">
        <v>138</v>
      </c>
      <c r="C34" s="53">
        <v>2</v>
      </c>
      <c r="D34" s="60" t="s">
        <v>302</v>
      </c>
      <c r="E34" s="390"/>
      <c r="F34" s="53">
        <f t="shared" si="2"/>
        <v>0</v>
      </c>
      <c r="G34" s="48"/>
      <c r="H34" s="89"/>
      <c r="I34" s="90"/>
      <c r="J34" s="49"/>
      <c r="K34" s="1"/>
      <c r="L34" s="1"/>
      <c r="M34" s="1"/>
      <c r="N34" s="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1"/>
      <c r="IX34" s="91"/>
    </row>
    <row r="35" spans="1:258" s="87" customFormat="1">
      <c r="A35" s="77">
        <v>6.6</v>
      </c>
      <c r="B35" s="68" t="s">
        <v>139</v>
      </c>
      <c r="C35" s="53">
        <v>1</v>
      </c>
      <c r="D35" s="60" t="s">
        <v>302</v>
      </c>
      <c r="E35" s="390"/>
      <c r="F35" s="53">
        <f t="shared" si="2"/>
        <v>0</v>
      </c>
      <c r="G35" s="48"/>
      <c r="H35" s="48"/>
      <c r="I35" s="88"/>
      <c r="J35" s="49"/>
      <c r="K35" s="1"/>
      <c r="L35" s="1"/>
      <c r="M35" s="1"/>
      <c r="N35" s="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28"/>
      <c r="IX35" s="28"/>
    </row>
    <row r="36" spans="1:258" s="95" customFormat="1" ht="17.25" customHeight="1">
      <c r="A36" s="77">
        <v>6.7</v>
      </c>
      <c r="B36" s="68" t="s">
        <v>140</v>
      </c>
      <c r="C36" s="53">
        <v>8</v>
      </c>
      <c r="D36" s="60" t="s">
        <v>302</v>
      </c>
      <c r="E36" s="390"/>
      <c r="F36" s="53">
        <f t="shared" si="2"/>
        <v>0</v>
      </c>
      <c r="G36" s="48"/>
      <c r="H36" s="94"/>
      <c r="I36" s="90"/>
      <c r="J36" s="49"/>
      <c r="K36" s="1"/>
      <c r="L36" s="1"/>
      <c r="M36" s="1"/>
      <c r="N36" s="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</row>
    <row r="37" spans="1:258" s="95" customFormat="1" ht="12.75" customHeight="1">
      <c r="A37" s="77">
        <v>6.8</v>
      </c>
      <c r="B37" s="68" t="s">
        <v>141</v>
      </c>
      <c r="C37" s="53">
        <v>7</v>
      </c>
      <c r="D37" s="60" t="s">
        <v>302</v>
      </c>
      <c r="E37" s="390"/>
      <c r="F37" s="53">
        <f t="shared" si="2"/>
        <v>0</v>
      </c>
      <c r="G37" s="48"/>
      <c r="H37" s="96"/>
      <c r="I37" s="90"/>
      <c r="J37" s="49"/>
      <c r="K37" s="1"/>
      <c r="L37" s="1"/>
      <c r="M37" s="1"/>
      <c r="N37" s="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</row>
    <row r="38" spans="1:258" s="50" customFormat="1" ht="13.5" customHeight="1">
      <c r="A38" s="97"/>
      <c r="B38" s="98"/>
      <c r="C38" s="66"/>
      <c r="D38" s="86"/>
      <c r="E38" s="390"/>
      <c r="F38" s="53">
        <f t="shared" ref="F38:F44" si="3">ROUND(C38*E38,2)</f>
        <v>0</v>
      </c>
      <c r="G38" s="48"/>
      <c r="H38" s="99"/>
      <c r="I38" s="99"/>
      <c r="J38" s="49"/>
      <c r="K38" s="1"/>
      <c r="L38" s="1"/>
      <c r="M38" s="1"/>
      <c r="N38" s="1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  <c r="IW38" s="87"/>
      <c r="IX38" s="87"/>
    </row>
    <row r="39" spans="1:258" s="92" customFormat="1" ht="25.5" customHeight="1">
      <c r="A39" s="76">
        <v>7</v>
      </c>
      <c r="B39" s="68" t="s">
        <v>142</v>
      </c>
      <c r="C39" s="72">
        <v>3.3</v>
      </c>
      <c r="D39" s="60" t="s">
        <v>301</v>
      </c>
      <c r="E39" s="392"/>
      <c r="F39" s="72">
        <f t="shared" si="3"/>
        <v>0</v>
      </c>
      <c r="G39" s="89"/>
      <c r="H39" s="101"/>
      <c r="I39" s="101"/>
      <c r="J39" s="10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  <c r="IW39" s="93"/>
      <c r="IX39" s="93"/>
    </row>
    <row r="40" spans="1:258" s="50" customFormat="1" ht="12.75" customHeight="1">
      <c r="A40" s="77"/>
      <c r="B40" s="68"/>
      <c r="C40" s="72"/>
      <c r="D40" s="104"/>
      <c r="E40" s="392"/>
      <c r="F40" s="72"/>
      <c r="G40" s="48"/>
      <c r="H40" s="101"/>
      <c r="I40" s="101"/>
      <c r="J40" s="105"/>
      <c r="K40" s="100"/>
      <c r="L40" s="100"/>
      <c r="M40" s="106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  <c r="IW40" s="87"/>
      <c r="IX40" s="87"/>
    </row>
    <row r="41" spans="1:258" s="95" customFormat="1" ht="12.75" customHeight="1">
      <c r="A41" s="59">
        <v>8</v>
      </c>
      <c r="B41" s="107" t="s">
        <v>27</v>
      </c>
      <c r="C41" s="53"/>
      <c r="D41" s="60"/>
      <c r="E41" s="390"/>
      <c r="F41" s="53">
        <f t="shared" si="3"/>
        <v>0</v>
      </c>
      <c r="G41" s="48"/>
      <c r="H41" s="108"/>
      <c r="I41" s="108"/>
      <c r="J41" s="49"/>
      <c r="K41" s="100"/>
      <c r="L41" s="109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  <c r="IW41" s="87"/>
      <c r="IX41" s="87"/>
    </row>
    <row r="42" spans="1:258" s="28" customFormat="1" ht="12.75" customHeight="1">
      <c r="A42" s="77">
        <v>8.1</v>
      </c>
      <c r="B42" s="68" t="s">
        <v>143</v>
      </c>
      <c r="C42" s="53">
        <v>42</v>
      </c>
      <c r="D42" s="60" t="s">
        <v>302</v>
      </c>
      <c r="E42" s="390"/>
      <c r="F42" s="53">
        <f t="shared" si="3"/>
        <v>0</v>
      </c>
      <c r="G42" s="48"/>
      <c r="H42" s="110"/>
      <c r="I42" s="110"/>
      <c r="J42" s="49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1"/>
      <c r="IV42" s="111"/>
      <c r="IW42" s="111"/>
      <c r="IX42" s="111"/>
    </row>
    <row r="43" spans="1:258" s="24" customFormat="1">
      <c r="A43" s="77"/>
      <c r="B43" s="68"/>
      <c r="C43" s="53"/>
      <c r="D43" s="60" t="s">
        <v>302</v>
      </c>
      <c r="E43" s="390"/>
      <c r="F43" s="53">
        <f t="shared" si="3"/>
        <v>0</v>
      </c>
      <c r="G43" s="48"/>
      <c r="H43" s="112"/>
      <c r="I43" s="113"/>
      <c r="J43" s="49"/>
      <c r="K43" s="69"/>
      <c r="L43" s="69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</row>
    <row r="44" spans="1:258" s="24" customFormat="1" ht="15" customHeight="1">
      <c r="A44" s="59">
        <v>9</v>
      </c>
      <c r="B44" s="78" t="s">
        <v>19</v>
      </c>
      <c r="C44" s="53"/>
      <c r="D44" s="60" t="s">
        <v>302</v>
      </c>
      <c r="E44" s="390"/>
      <c r="F44" s="53">
        <f t="shared" si="3"/>
        <v>0</v>
      </c>
      <c r="G44" s="48"/>
      <c r="H44" s="112"/>
      <c r="I44" s="113"/>
      <c r="J44" s="49"/>
      <c r="K44" s="113"/>
      <c r="L44" s="113"/>
      <c r="M44" s="28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</row>
    <row r="45" spans="1:258" s="24" customFormat="1">
      <c r="A45" s="77">
        <v>9.1</v>
      </c>
      <c r="B45" s="79" t="s">
        <v>144</v>
      </c>
      <c r="C45" s="114">
        <v>2</v>
      </c>
      <c r="D45" s="60" t="s">
        <v>302</v>
      </c>
      <c r="E45" s="395"/>
      <c r="F45" s="53">
        <f>ROUND(C45*E45,2)</f>
        <v>0</v>
      </c>
      <c r="G45" s="48"/>
      <c r="H45" s="100"/>
      <c r="I45" s="113"/>
      <c r="J45" s="49"/>
      <c r="K45" s="113"/>
      <c r="L45" s="113"/>
      <c r="M45" s="28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</row>
    <row r="46" spans="1:258" s="24" customFormat="1">
      <c r="A46" s="76">
        <v>9.1999999999999993</v>
      </c>
      <c r="B46" s="68" t="s">
        <v>145</v>
      </c>
      <c r="C46" s="115">
        <v>2</v>
      </c>
      <c r="D46" s="60" t="s">
        <v>302</v>
      </c>
      <c r="E46" s="396"/>
      <c r="F46" s="72">
        <f t="shared" ref="F46:F49" si="4">ROUND(C46*E46,2)</f>
        <v>0</v>
      </c>
      <c r="G46" s="48"/>
      <c r="H46" s="116"/>
      <c r="I46" s="117"/>
      <c r="J46" s="118"/>
      <c r="K46" s="117"/>
      <c r="L46" s="117"/>
      <c r="M46" s="49"/>
      <c r="N46" s="117"/>
      <c r="O46" s="117"/>
      <c r="P46" s="117"/>
      <c r="Q46" s="117"/>
      <c r="R46" s="117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</row>
    <row r="47" spans="1:258" s="24" customFormat="1" ht="6" customHeight="1">
      <c r="A47" s="77"/>
      <c r="B47" s="68"/>
      <c r="C47" s="53"/>
      <c r="D47" s="60"/>
      <c r="E47" s="390"/>
      <c r="F47" s="53">
        <f t="shared" si="4"/>
        <v>0</v>
      </c>
      <c r="G47" s="48"/>
      <c r="H47" s="116"/>
      <c r="I47" s="117"/>
      <c r="J47" s="49"/>
      <c r="K47" s="61"/>
      <c r="L47" s="117"/>
      <c r="M47" s="49"/>
      <c r="N47" s="117"/>
      <c r="O47" s="117"/>
      <c r="P47" s="117"/>
      <c r="Q47" s="117"/>
      <c r="R47" s="117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</row>
    <row r="48" spans="1:258" s="24" customFormat="1" ht="25.5">
      <c r="A48" s="76">
        <v>10</v>
      </c>
      <c r="B48" s="68" t="s">
        <v>146</v>
      </c>
      <c r="C48" s="119">
        <v>1085</v>
      </c>
      <c r="D48" s="104" t="s">
        <v>5</v>
      </c>
      <c r="E48" s="120"/>
      <c r="F48" s="120">
        <f t="shared" si="4"/>
        <v>0</v>
      </c>
      <c r="G48" s="48"/>
      <c r="H48" s="121"/>
      <c r="I48" s="117"/>
      <c r="J48" s="61"/>
      <c r="K48" s="117"/>
      <c r="L48" s="117"/>
      <c r="M48" s="49"/>
      <c r="N48" s="117"/>
      <c r="O48" s="117"/>
      <c r="P48" s="117"/>
      <c r="Q48" s="117"/>
      <c r="R48" s="117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</row>
    <row r="49" spans="1:236" s="24" customFormat="1">
      <c r="A49" s="77">
        <v>11</v>
      </c>
      <c r="B49" s="79" t="s">
        <v>147</v>
      </c>
      <c r="C49" s="119">
        <v>1085</v>
      </c>
      <c r="D49" s="104" t="s">
        <v>5</v>
      </c>
      <c r="E49" s="120"/>
      <c r="F49" s="122">
        <f t="shared" si="4"/>
        <v>0</v>
      </c>
      <c r="G49" s="48"/>
      <c r="H49" s="121"/>
      <c r="I49" s="117"/>
      <c r="J49" s="61"/>
      <c r="K49" s="61"/>
      <c r="L49" s="61"/>
      <c r="M49" s="49"/>
      <c r="N49" s="117"/>
      <c r="O49" s="117"/>
      <c r="P49" s="117"/>
      <c r="Q49" s="117"/>
      <c r="R49" s="117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</row>
    <row r="50" spans="1:236" s="24" customFormat="1" ht="13.5" customHeight="1">
      <c r="A50" s="123"/>
      <c r="B50" s="124"/>
      <c r="C50" s="125"/>
      <c r="D50" s="86"/>
      <c r="E50" s="397"/>
      <c r="F50" s="126"/>
      <c r="G50" s="48"/>
      <c r="H50" s="121"/>
      <c r="I50" s="117"/>
      <c r="J50" s="117"/>
      <c r="K50" s="61"/>
      <c r="L50" s="61"/>
      <c r="M50" s="49"/>
      <c r="N50" s="117"/>
      <c r="O50" s="117"/>
      <c r="P50" s="117"/>
      <c r="Q50" s="117"/>
      <c r="R50" s="117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</row>
    <row r="51" spans="1:236" s="24" customFormat="1">
      <c r="A51" s="127">
        <v>12</v>
      </c>
      <c r="B51" s="78" t="s">
        <v>39</v>
      </c>
      <c r="C51" s="81"/>
      <c r="D51" s="60"/>
      <c r="E51" s="398"/>
      <c r="F51" s="128">
        <f>ROUND(C51*E51,2)</f>
        <v>0</v>
      </c>
      <c r="G51" s="48"/>
      <c r="H51" s="129"/>
      <c r="I51" s="117"/>
      <c r="J51" s="117"/>
      <c r="K51" s="61"/>
      <c r="L51" s="61"/>
      <c r="M51" s="49"/>
      <c r="N51" s="117"/>
      <c r="O51" s="117"/>
      <c r="P51" s="117"/>
      <c r="Q51" s="117"/>
      <c r="R51" s="117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</row>
    <row r="52" spans="1:236" s="24" customFormat="1" ht="18" customHeight="1">
      <c r="A52" s="73">
        <v>12.1</v>
      </c>
      <c r="B52" s="79" t="s">
        <v>133</v>
      </c>
      <c r="C52" s="81">
        <v>1085</v>
      </c>
      <c r="D52" s="60" t="s">
        <v>5</v>
      </c>
      <c r="E52" s="398"/>
      <c r="F52" s="128">
        <f>ROUND(C52*E52,2)</f>
        <v>0</v>
      </c>
      <c r="G52" s="48"/>
      <c r="H52" s="121"/>
      <c r="I52" s="130"/>
      <c r="J52" s="131"/>
      <c r="K52" s="131"/>
      <c r="L52" s="131"/>
      <c r="M52" s="49"/>
      <c r="N52" s="130"/>
      <c r="O52" s="130"/>
      <c r="P52" s="130"/>
      <c r="Q52" s="130"/>
      <c r="R52" s="130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</row>
    <row r="53" spans="1:236" s="24" customFormat="1">
      <c r="A53" s="5"/>
      <c r="B53" s="389" t="s">
        <v>97</v>
      </c>
      <c r="C53" s="6"/>
      <c r="D53" s="7"/>
      <c r="E53" s="399"/>
      <c r="F53" s="8">
        <f>SUM(F14:F52)</f>
        <v>0</v>
      </c>
      <c r="G53" s="48"/>
      <c r="H53" s="121"/>
      <c r="I53" s="130"/>
      <c r="J53" s="130"/>
      <c r="K53" s="130"/>
      <c r="L53" s="130"/>
      <c r="M53" s="49"/>
      <c r="N53" s="130"/>
      <c r="O53" s="130"/>
      <c r="P53" s="130"/>
      <c r="Q53" s="130"/>
      <c r="R53" s="130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</row>
    <row r="54" spans="1:236" s="50" customFormat="1">
      <c r="A54" s="134"/>
      <c r="B54" s="78"/>
      <c r="C54" s="53"/>
      <c r="D54" s="53"/>
      <c r="E54" s="390"/>
      <c r="F54" s="55"/>
      <c r="G54" s="48"/>
      <c r="H54" s="135"/>
      <c r="I54" s="49"/>
      <c r="J54" s="136"/>
      <c r="K54" s="137"/>
      <c r="L54" s="49"/>
      <c r="M54" s="49"/>
      <c r="N54" s="49"/>
      <c r="O54" s="49"/>
      <c r="P54" s="49"/>
      <c r="Q54" s="49"/>
      <c r="R54" s="49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236" s="50" customFormat="1" ht="38.25">
      <c r="A55" s="51" t="s">
        <v>10</v>
      </c>
      <c r="B55" s="78" t="s">
        <v>40</v>
      </c>
      <c r="C55" s="114"/>
      <c r="D55" s="138"/>
      <c r="E55" s="395"/>
      <c r="F55" s="139"/>
      <c r="G55" s="48"/>
      <c r="H55" s="135"/>
      <c r="I55" s="28"/>
      <c r="J55" s="61"/>
      <c r="K55" s="49"/>
      <c r="L55" s="61"/>
      <c r="M55" s="49"/>
      <c r="N55" s="49"/>
      <c r="O55" s="49"/>
      <c r="P55" s="49"/>
      <c r="Q55" s="49"/>
      <c r="R55" s="49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236" s="142" customFormat="1">
      <c r="A56" s="140"/>
      <c r="B56" s="79"/>
      <c r="C56" s="114"/>
      <c r="D56" s="138"/>
      <c r="E56" s="395"/>
      <c r="F56" s="139"/>
      <c r="G56" s="48"/>
      <c r="H56" s="135"/>
      <c r="I56" s="28"/>
      <c r="J56" s="61"/>
      <c r="K56" s="49"/>
      <c r="L56" s="61"/>
      <c r="M56" s="49"/>
      <c r="N56" s="49"/>
      <c r="O56" s="49"/>
      <c r="P56" s="49"/>
      <c r="Q56" s="49"/>
      <c r="R56" s="49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141"/>
    </row>
    <row r="57" spans="1:236" s="50" customFormat="1">
      <c r="A57" s="59">
        <v>1</v>
      </c>
      <c r="B57" s="107" t="s">
        <v>4</v>
      </c>
      <c r="C57" s="140"/>
      <c r="D57" s="140"/>
      <c r="E57" s="400"/>
      <c r="F57" s="143"/>
      <c r="G57" s="48"/>
      <c r="H57" s="135"/>
      <c r="I57" s="28"/>
      <c r="J57" s="61"/>
      <c r="K57" s="49"/>
      <c r="L57" s="61"/>
      <c r="M57" s="49"/>
      <c r="N57" s="49"/>
      <c r="O57" s="49"/>
      <c r="P57" s="49"/>
      <c r="Q57" s="49"/>
      <c r="R57" s="49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236" s="28" customFormat="1">
      <c r="A58" s="144">
        <v>1.1000000000000001</v>
      </c>
      <c r="B58" s="79" t="s">
        <v>148</v>
      </c>
      <c r="C58" s="145">
        <v>3</v>
      </c>
      <c r="D58" s="138" t="s">
        <v>304</v>
      </c>
      <c r="E58" s="401"/>
      <c r="F58" s="122">
        <f>ROUND(C58*E58,2)</f>
        <v>0</v>
      </c>
      <c r="G58" s="48"/>
      <c r="H58" s="135"/>
      <c r="J58" s="61"/>
      <c r="K58" s="49"/>
      <c r="L58" s="49"/>
      <c r="M58" s="49"/>
      <c r="N58" s="49"/>
      <c r="O58" s="49"/>
      <c r="P58" s="49"/>
      <c r="Q58" s="49"/>
      <c r="R58" s="49"/>
    </row>
    <row r="59" spans="1:236" s="50" customFormat="1">
      <c r="A59" s="144">
        <v>1.2</v>
      </c>
      <c r="B59" s="79" t="s">
        <v>149</v>
      </c>
      <c r="C59" s="145">
        <v>1</v>
      </c>
      <c r="D59" s="60" t="s">
        <v>302</v>
      </c>
      <c r="E59" s="401"/>
      <c r="F59" s="122">
        <f>ROUND(C59*E59,2)</f>
        <v>0</v>
      </c>
      <c r="G59" s="48"/>
      <c r="H59" s="135"/>
      <c r="I59" s="28"/>
      <c r="J59" s="49"/>
      <c r="K59" s="49"/>
      <c r="L59" s="49"/>
      <c r="M59" s="49"/>
      <c r="N59" s="49"/>
      <c r="O59" s="49"/>
      <c r="P59" s="49"/>
      <c r="Q59" s="49"/>
      <c r="R59" s="49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236" s="50" customFormat="1">
      <c r="A60" s="146"/>
      <c r="B60" s="147"/>
      <c r="C60" s="148"/>
      <c r="D60" s="149"/>
      <c r="E60" s="402"/>
      <c r="F60" s="151">
        <f t="shared" ref="F60:F61" si="5">ROUND((+C60*E60),2)</f>
        <v>0</v>
      </c>
      <c r="G60" s="48"/>
      <c r="H60" s="135"/>
      <c r="I60" s="28"/>
      <c r="J60" s="49"/>
      <c r="K60" s="49"/>
      <c r="L60" s="49"/>
      <c r="M60" s="49"/>
      <c r="N60" s="49"/>
      <c r="O60" s="49"/>
      <c r="P60" s="49"/>
      <c r="Q60" s="49"/>
      <c r="R60" s="49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236" s="50" customFormat="1">
      <c r="A61" s="152">
        <v>2</v>
      </c>
      <c r="B61" s="153" t="s">
        <v>6</v>
      </c>
      <c r="C61" s="148"/>
      <c r="D61" s="149"/>
      <c r="E61" s="402"/>
      <c r="F61" s="151">
        <f t="shared" si="5"/>
        <v>0</v>
      </c>
      <c r="G61" s="48"/>
      <c r="H61" s="135"/>
      <c r="I61" s="28"/>
      <c r="J61" s="49"/>
      <c r="K61" s="49"/>
      <c r="L61" s="49"/>
      <c r="M61" s="49"/>
      <c r="N61" s="49"/>
      <c r="O61" s="49"/>
      <c r="P61" s="49"/>
      <c r="Q61" s="49"/>
      <c r="R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236" s="50" customFormat="1" ht="16.5">
      <c r="A62" s="146">
        <v>2.1</v>
      </c>
      <c r="B62" s="68" t="s">
        <v>150</v>
      </c>
      <c r="C62" s="148">
        <v>367.42</v>
      </c>
      <c r="D62" s="60" t="s">
        <v>301</v>
      </c>
      <c r="E62" s="402"/>
      <c r="F62" s="151">
        <f>ROUND((+C62*E62),2)</f>
        <v>0</v>
      </c>
      <c r="G62" s="48"/>
      <c r="H62" s="135"/>
      <c r="I62" s="28"/>
      <c r="J62" s="61"/>
      <c r="K62" s="49"/>
      <c r="L62" s="49"/>
      <c r="M62" s="49"/>
      <c r="N62" s="49"/>
      <c r="O62" s="49"/>
      <c r="P62" s="49"/>
      <c r="Q62" s="49"/>
      <c r="R62" s="49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236" s="50" customFormat="1" ht="25.5">
      <c r="A63" s="146">
        <v>2.2000000000000002</v>
      </c>
      <c r="B63" s="68" t="s">
        <v>151</v>
      </c>
      <c r="C63" s="154">
        <v>28.38</v>
      </c>
      <c r="D63" s="60" t="s">
        <v>301</v>
      </c>
      <c r="E63" s="403"/>
      <c r="F63" s="155">
        <f>ROUND((+C63*E63),2)</f>
        <v>0</v>
      </c>
      <c r="G63" s="48"/>
      <c r="H63" s="135"/>
      <c r="I63" s="28"/>
      <c r="J63" s="61"/>
      <c r="K63" s="49"/>
      <c r="L63" s="49"/>
      <c r="M63" s="49"/>
      <c r="N63" s="49"/>
      <c r="O63" s="49"/>
      <c r="P63" s="49"/>
      <c r="Q63" s="49"/>
      <c r="R63" s="49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236" s="92" customFormat="1" ht="25.5">
      <c r="A64" s="146">
        <v>2.2999999999999998</v>
      </c>
      <c r="B64" s="68" t="s">
        <v>152</v>
      </c>
      <c r="C64" s="156">
        <v>406.84</v>
      </c>
      <c r="D64" s="60" t="s">
        <v>301</v>
      </c>
      <c r="E64" s="404"/>
      <c r="F64" s="151">
        <f>ROUND((+C64*E64),2)</f>
        <v>0</v>
      </c>
      <c r="G64" s="48"/>
      <c r="H64" s="135"/>
      <c r="I64" s="91"/>
      <c r="J64" s="118"/>
      <c r="K64" s="90"/>
      <c r="L64" s="90"/>
      <c r="M64" s="90"/>
      <c r="N64" s="90"/>
      <c r="O64" s="90"/>
      <c r="P64" s="90"/>
      <c r="Q64" s="90"/>
      <c r="R64" s="90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</row>
    <row r="65" spans="1:236" s="50" customFormat="1">
      <c r="A65" s="146"/>
      <c r="B65" s="147"/>
      <c r="C65" s="148"/>
      <c r="D65" s="149"/>
      <c r="E65" s="402"/>
      <c r="F65" s="151"/>
      <c r="G65" s="48"/>
      <c r="H65" s="135"/>
      <c r="I65" s="28"/>
      <c r="J65" s="49"/>
      <c r="K65" s="49"/>
      <c r="L65" s="49"/>
      <c r="M65" s="49"/>
      <c r="N65" s="49"/>
      <c r="O65" s="49"/>
      <c r="P65" s="49"/>
      <c r="Q65" s="49"/>
      <c r="R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236" s="50" customFormat="1" ht="14.25">
      <c r="A66" s="152">
        <v>3</v>
      </c>
      <c r="B66" s="107" t="s">
        <v>153</v>
      </c>
      <c r="C66" s="145"/>
      <c r="D66" s="138"/>
      <c r="E66" s="394"/>
      <c r="F66" s="158"/>
      <c r="G66" s="48"/>
      <c r="H66" s="135"/>
      <c r="I66" s="28"/>
      <c r="J66" s="49"/>
      <c r="K66" s="49"/>
      <c r="L66" s="49"/>
      <c r="M66" s="49"/>
      <c r="N66" s="49"/>
      <c r="O66" s="49"/>
      <c r="P66" s="49"/>
      <c r="Q66" s="49"/>
      <c r="R66" s="49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236" s="50" customFormat="1" ht="16.5">
      <c r="A67" s="146">
        <v>3.1</v>
      </c>
      <c r="B67" s="79" t="s">
        <v>154</v>
      </c>
      <c r="C67" s="145">
        <v>30.12</v>
      </c>
      <c r="D67" s="60" t="s">
        <v>301</v>
      </c>
      <c r="E67" s="394"/>
      <c r="F67" s="158">
        <f t="shared" ref="F67:F76" si="6">ROUND((+C67*E67),2)</f>
        <v>0</v>
      </c>
      <c r="G67" s="48"/>
      <c r="H67" s="135"/>
      <c r="I67" s="159"/>
      <c r="J67" s="49"/>
      <c r="K67" s="49"/>
      <c r="L67" s="49"/>
      <c r="M67" s="49"/>
      <c r="N67" s="49"/>
      <c r="O67" s="160"/>
      <c r="P67" s="49"/>
      <c r="Q67" s="49"/>
      <c r="R67" s="49"/>
      <c r="S67" s="49"/>
      <c r="T67" s="161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236" s="50" customFormat="1" ht="16.5">
      <c r="A68" s="146">
        <v>3.3</v>
      </c>
      <c r="B68" s="79" t="s">
        <v>155</v>
      </c>
      <c r="C68" s="145">
        <v>37.54</v>
      </c>
      <c r="D68" s="60" t="s">
        <v>301</v>
      </c>
      <c r="E68" s="394"/>
      <c r="F68" s="158">
        <f t="shared" si="6"/>
        <v>0</v>
      </c>
      <c r="G68" s="48"/>
      <c r="H68" s="135"/>
      <c r="I68" s="159"/>
      <c r="J68" s="49"/>
      <c r="K68" s="162"/>
      <c r="L68" s="49"/>
      <c r="M68" s="49"/>
      <c r="N68" s="49"/>
      <c r="O68" s="160"/>
      <c r="P68" s="49"/>
      <c r="Q68" s="49"/>
      <c r="R68" s="49"/>
      <c r="S68" s="28"/>
      <c r="T68" s="49"/>
      <c r="U68" s="162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236" s="50" customFormat="1" ht="16.5">
      <c r="A69" s="146">
        <v>3.2</v>
      </c>
      <c r="B69" s="79" t="s">
        <v>156</v>
      </c>
      <c r="C69" s="145">
        <v>2.48</v>
      </c>
      <c r="D69" s="60" t="s">
        <v>301</v>
      </c>
      <c r="E69" s="394"/>
      <c r="F69" s="158">
        <f t="shared" si="6"/>
        <v>0</v>
      </c>
      <c r="G69" s="48"/>
      <c r="H69" s="135"/>
      <c r="I69" s="159"/>
      <c r="J69" s="49"/>
      <c r="K69" s="49"/>
      <c r="L69" s="49"/>
      <c r="M69" s="49"/>
      <c r="N69" s="49"/>
      <c r="O69" s="160"/>
      <c r="P69" s="49"/>
      <c r="Q69" s="49"/>
      <c r="R69" s="49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236" s="50" customFormat="1" ht="16.5">
      <c r="A70" s="146">
        <v>3.4</v>
      </c>
      <c r="B70" s="79" t="s">
        <v>157</v>
      </c>
      <c r="C70" s="145">
        <v>2.6</v>
      </c>
      <c r="D70" s="60" t="s">
        <v>301</v>
      </c>
      <c r="E70" s="394"/>
      <c r="F70" s="158">
        <f t="shared" si="6"/>
        <v>0</v>
      </c>
      <c r="G70" s="48"/>
      <c r="H70" s="135"/>
      <c r="I70" s="160"/>
      <c r="J70" s="163"/>
      <c r="K70" s="61"/>
      <c r="L70" s="49"/>
      <c r="M70" s="49"/>
      <c r="N70" s="49"/>
      <c r="O70" s="160"/>
      <c r="P70" s="49"/>
      <c r="Q70" s="49"/>
      <c r="R70" s="49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236" s="50" customFormat="1" ht="16.5">
      <c r="A71" s="146">
        <v>3.5</v>
      </c>
      <c r="B71" s="79" t="s">
        <v>158</v>
      </c>
      <c r="C71" s="145">
        <v>78.11</v>
      </c>
      <c r="D71" s="60" t="s">
        <v>301</v>
      </c>
      <c r="E71" s="394"/>
      <c r="F71" s="158">
        <f t="shared" si="6"/>
        <v>0</v>
      </c>
      <c r="G71" s="48"/>
      <c r="H71" s="135"/>
      <c r="I71" s="159"/>
      <c r="J71" s="49"/>
      <c r="K71" s="49"/>
      <c r="L71" s="49"/>
      <c r="M71" s="49"/>
      <c r="N71" s="49"/>
      <c r="O71" s="160"/>
      <c r="P71" s="49"/>
      <c r="Q71" s="49"/>
      <c r="R71" s="49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236" s="50" customFormat="1" ht="16.5">
      <c r="A72" s="146">
        <v>3.6</v>
      </c>
      <c r="B72" s="79" t="s">
        <v>159</v>
      </c>
      <c r="C72" s="145">
        <v>2.96</v>
      </c>
      <c r="D72" s="60" t="s">
        <v>301</v>
      </c>
      <c r="E72" s="394"/>
      <c r="F72" s="158">
        <f t="shared" si="6"/>
        <v>0</v>
      </c>
      <c r="G72" s="48"/>
      <c r="H72" s="135"/>
      <c r="I72" s="159"/>
      <c r="J72" s="49"/>
      <c r="K72" s="49"/>
      <c r="L72" s="162"/>
      <c r="M72" s="49"/>
      <c r="N72" s="49"/>
      <c r="O72" s="160"/>
      <c r="P72" s="49"/>
      <c r="Q72" s="49"/>
      <c r="R72" s="49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236" s="50" customFormat="1" ht="16.5">
      <c r="A73" s="146">
        <v>3.7</v>
      </c>
      <c r="B73" s="79" t="s">
        <v>160</v>
      </c>
      <c r="C73" s="145">
        <v>5.92</v>
      </c>
      <c r="D73" s="60" t="s">
        <v>301</v>
      </c>
      <c r="E73" s="394"/>
      <c r="F73" s="158">
        <f t="shared" si="6"/>
        <v>0</v>
      </c>
      <c r="G73" s="48"/>
      <c r="H73" s="135"/>
      <c r="I73" s="160"/>
      <c r="J73" s="160"/>
      <c r="K73" s="49"/>
      <c r="L73" s="164"/>
      <c r="M73" s="49"/>
      <c r="N73" s="49"/>
      <c r="O73" s="49"/>
      <c r="P73" s="49"/>
      <c r="Q73" s="49"/>
      <c r="R73" s="49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236" s="50" customFormat="1" ht="12.75" customHeight="1">
      <c r="A74" s="144">
        <v>3.8</v>
      </c>
      <c r="B74" s="79" t="s">
        <v>161</v>
      </c>
      <c r="C74" s="165">
        <v>4.78</v>
      </c>
      <c r="D74" s="60" t="s">
        <v>301</v>
      </c>
      <c r="E74" s="405"/>
      <c r="F74" s="158">
        <f t="shared" si="6"/>
        <v>0</v>
      </c>
      <c r="G74" s="48"/>
      <c r="H74" s="135"/>
      <c r="I74" s="160"/>
      <c r="J74" s="167"/>
      <c r="K74" s="167"/>
      <c r="L74" s="168"/>
      <c r="M74" s="49"/>
      <c r="N74" s="49"/>
      <c r="O74" s="49"/>
      <c r="P74" s="49"/>
      <c r="Q74" s="49"/>
      <c r="R74" s="49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236" ht="16.5">
      <c r="A75" s="144">
        <v>3.9</v>
      </c>
      <c r="B75" s="79" t="s">
        <v>162</v>
      </c>
      <c r="C75" s="145">
        <v>34.79</v>
      </c>
      <c r="D75" s="60" t="s">
        <v>301</v>
      </c>
      <c r="E75" s="394"/>
      <c r="F75" s="158">
        <f t="shared" si="6"/>
        <v>0</v>
      </c>
      <c r="G75" s="48"/>
      <c r="H75" s="135"/>
      <c r="I75" s="160"/>
      <c r="J75" s="167"/>
      <c r="K75" s="167"/>
      <c r="L75" s="164"/>
      <c r="M75" s="49"/>
      <c r="N75" s="49"/>
      <c r="O75" s="49"/>
      <c r="P75" s="49"/>
      <c r="Q75" s="49"/>
      <c r="R75" s="49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</row>
    <row r="76" spans="1:236" ht="13.5" customHeight="1">
      <c r="A76" s="169">
        <v>3.1</v>
      </c>
      <c r="B76" s="68" t="s">
        <v>163</v>
      </c>
      <c r="C76" s="165">
        <v>0.11</v>
      </c>
      <c r="D76" s="60" t="s">
        <v>301</v>
      </c>
      <c r="E76" s="405"/>
      <c r="F76" s="158">
        <f t="shared" si="6"/>
        <v>0</v>
      </c>
      <c r="G76" s="48"/>
      <c r="H76" s="135"/>
      <c r="I76" s="163"/>
      <c r="J76" s="167"/>
      <c r="K76" s="167"/>
      <c r="L76" s="164"/>
      <c r="M76" s="49"/>
      <c r="N76" s="49"/>
      <c r="O76" s="49"/>
      <c r="P76" s="49"/>
      <c r="Q76" s="49"/>
      <c r="R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</row>
    <row r="77" spans="1:236" s="50" customFormat="1">
      <c r="A77" s="146"/>
      <c r="B77" s="79"/>
      <c r="C77" s="145"/>
      <c r="D77" s="138"/>
      <c r="E77" s="394"/>
      <c r="F77" s="158"/>
      <c r="G77" s="48"/>
      <c r="H77" s="135"/>
      <c r="I77" s="49"/>
      <c r="J77" s="167"/>
      <c r="K77" s="167"/>
      <c r="L77" s="164"/>
      <c r="M77" s="49"/>
      <c r="N77" s="49"/>
      <c r="O77" s="49"/>
      <c r="P77" s="49"/>
      <c r="Q77" s="49"/>
      <c r="R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236" s="50" customFormat="1">
      <c r="A78" s="170">
        <v>4</v>
      </c>
      <c r="B78" s="107" t="s">
        <v>33</v>
      </c>
      <c r="C78" s="145"/>
      <c r="D78" s="138"/>
      <c r="E78" s="394"/>
      <c r="F78" s="158"/>
      <c r="G78" s="48"/>
      <c r="H78" s="135"/>
      <c r="I78" s="49"/>
      <c r="J78" s="167"/>
      <c r="K78" s="167"/>
      <c r="L78" s="164"/>
      <c r="M78" s="49"/>
      <c r="N78" s="49"/>
      <c r="O78" s="49"/>
      <c r="P78" s="49"/>
      <c r="Q78" s="49"/>
      <c r="R78" s="49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236" s="87" customFormat="1" ht="16.5">
      <c r="A79" s="77">
        <v>4.0999999999999996</v>
      </c>
      <c r="B79" s="79" t="s">
        <v>164</v>
      </c>
      <c r="C79" s="145">
        <v>570.79</v>
      </c>
      <c r="D79" s="138" t="s">
        <v>305</v>
      </c>
      <c r="E79" s="394"/>
      <c r="F79" s="158">
        <f t="shared" ref="F79:F84" si="7">ROUND((+C79*E79),2)</f>
        <v>0</v>
      </c>
      <c r="G79" s="48"/>
      <c r="H79" s="171"/>
      <c r="I79" s="49"/>
      <c r="J79" s="167"/>
      <c r="K79" s="167"/>
      <c r="L79" s="172"/>
      <c r="M79" s="49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</row>
    <row r="80" spans="1:236" s="87" customFormat="1" ht="16.5">
      <c r="A80" s="77">
        <v>4.2</v>
      </c>
      <c r="B80" s="79" t="s">
        <v>165</v>
      </c>
      <c r="C80" s="145">
        <v>522.47</v>
      </c>
      <c r="D80" s="138" t="s">
        <v>305</v>
      </c>
      <c r="E80" s="394"/>
      <c r="F80" s="158">
        <f t="shared" si="7"/>
        <v>0</v>
      </c>
      <c r="G80" s="48"/>
      <c r="H80" s="171"/>
      <c r="I80" s="49"/>
      <c r="J80" s="167"/>
      <c r="K80" s="167"/>
      <c r="L80" s="172"/>
      <c r="M80" s="49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</row>
    <row r="81" spans="1:35" s="50" customFormat="1" ht="16.5">
      <c r="A81" s="77">
        <v>4.3</v>
      </c>
      <c r="B81" s="79" t="s">
        <v>166</v>
      </c>
      <c r="C81" s="145">
        <v>231.92</v>
      </c>
      <c r="D81" s="138" t="s">
        <v>305</v>
      </c>
      <c r="E81" s="394"/>
      <c r="F81" s="158">
        <f t="shared" si="7"/>
        <v>0</v>
      </c>
      <c r="G81" s="48"/>
      <c r="H81" s="135"/>
      <c r="I81" s="49"/>
      <c r="J81" s="167"/>
      <c r="K81" s="167"/>
      <c r="L81" s="173"/>
      <c r="M81" s="49"/>
      <c r="N81" s="49"/>
      <c r="O81" s="49"/>
      <c r="P81" s="49"/>
      <c r="Q81" s="49"/>
      <c r="R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s="50" customFormat="1" ht="16.5">
      <c r="A82" s="77">
        <v>4.4000000000000004</v>
      </c>
      <c r="B82" s="79" t="s">
        <v>167</v>
      </c>
      <c r="C82" s="145">
        <v>231.92</v>
      </c>
      <c r="D82" s="138" t="s">
        <v>305</v>
      </c>
      <c r="E82" s="394"/>
      <c r="F82" s="158">
        <f t="shared" si="7"/>
        <v>0</v>
      </c>
      <c r="G82" s="48"/>
      <c r="H82" s="135"/>
      <c r="I82" s="49"/>
      <c r="J82" s="174"/>
      <c r="K82" s="167"/>
      <c r="L82" s="49"/>
      <c r="M82" s="49"/>
      <c r="N82" s="160"/>
      <c r="O82" s="49"/>
      <c r="P82" s="49"/>
      <c r="Q82" s="49"/>
      <c r="R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s="50" customFormat="1" ht="16.5">
      <c r="A83" s="77" t="s">
        <v>122</v>
      </c>
      <c r="B83" s="79" t="s">
        <v>168</v>
      </c>
      <c r="C83" s="145">
        <v>329</v>
      </c>
      <c r="D83" s="138" t="s">
        <v>305</v>
      </c>
      <c r="E83" s="394"/>
      <c r="F83" s="158">
        <f t="shared" si="7"/>
        <v>0</v>
      </c>
      <c r="G83" s="48"/>
      <c r="H83" s="135"/>
      <c r="I83" s="49"/>
      <c r="J83" s="174"/>
      <c r="K83" s="167"/>
      <c r="L83" s="49"/>
      <c r="M83" s="49"/>
      <c r="N83" s="49"/>
      <c r="O83" s="49"/>
      <c r="P83" s="49"/>
      <c r="Q83" s="49"/>
      <c r="R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s="50" customFormat="1" ht="16.5">
      <c r="A84" s="77">
        <v>4.5999999999999996</v>
      </c>
      <c r="B84" s="79" t="s">
        <v>169</v>
      </c>
      <c r="C84" s="145">
        <v>461.47</v>
      </c>
      <c r="D84" s="138" t="s">
        <v>305</v>
      </c>
      <c r="E84" s="394"/>
      <c r="F84" s="158">
        <f t="shared" si="7"/>
        <v>0</v>
      </c>
      <c r="G84" s="48"/>
      <c r="H84" s="135"/>
      <c r="I84" s="61"/>
      <c r="J84" s="174"/>
      <c r="K84" s="167"/>
      <c r="L84" s="49"/>
      <c r="M84" s="49"/>
      <c r="N84" s="49"/>
      <c r="O84" s="49"/>
      <c r="P84" s="49"/>
      <c r="Q84" s="49"/>
      <c r="R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s="50" customFormat="1">
      <c r="A85" s="77"/>
      <c r="B85" s="79"/>
      <c r="C85" s="145"/>
      <c r="D85" s="138"/>
      <c r="E85" s="394"/>
      <c r="F85" s="158"/>
      <c r="G85" s="48"/>
      <c r="H85" s="135"/>
      <c r="I85" s="49"/>
      <c r="J85" s="167"/>
      <c r="K85" s="167"/>
      <c r="L85" s="49"/>
      <c r="M85" s="49"/>
      <c r="N85" s="49"/>
      <c r="O85" s="49"/>
      <c r="P85" s="49"/>
      <c r="Q85" s="49"/>
      <c r="R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s="50" customFormat="1" ht="25.5">
      <c r="A86" s="58">
        <v>5</v>
      </c>
      <c r="B86" s="78" t="s">
        <v>41</v>
      </c>
      <c r="C86" s="145"/>
      <c r="D86" s="138"/>
      <c r="E86" s="406"/>
      <c r="F86" s="158"/>
      <c r="G86" s="48"/>
      <c r="H86" s="135"/>
      <c r="I86" s="49"/>
      <c r="J86" s="174"/>
      <c r="K86" s="167"/>
      <c r="L86" s="164"/>
      <c r="M86" s="49"/>
      <c r="N86" s="49"/>
      <c r="O86" s="49"/>
      <c r="P86" s="49"/>
      <c r="Q86" s="49"/>
      <c r="R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s="50" customFormat="1">
      <c r="A87" s="144">
        <v>5.0999999999999996</v>
      </c>
      <c r="B87" s="79" t="s">
        <v>170</v>
      </c>
      <c r="C87" s="145">
        <v>1</v>
      </c>
      <c r="D87" s="60" t="s">
        <v>302</v>
      </c>
      <c r="E87" s="394"/>
      <c r="F87" s="158">
        <f t="shared" ref="F87:F106" si="8">ROUND((+C87*E87),2)</f>
        <v>0</v>
      </c>
      <c r="G87" s="48"/>
      <c r="H87" s="135"/>
      <c r="I87" s="49"/>
      <c r="J87" s="174"/>
      <c r="K87" s="167"/>
      <c r="L87" s="164"/>
      <c r="M87" s="49"/>
      <c r="N87" s="49"/>
      <c r="O87" s="49"/>
      <c r="P87" s="49"/>
      <c r="Q87" s="49"/>
      <c r="R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s="50" customFormat="1">
      <c r="A88" s="144">
        <v>5.2</v>
      </c>
      <c r="B88" s="79" t="s">
        <v>171</v>
      </c>
      <c r="C88" s="145">
        <v>1</v>
      </c>
      <c r="D88" s="60" t="s">
        <v>302</v>
      </c>
      <c r="E88" s="394"/>
      <c r="F88" s="158">
        <f t="shared" si="8"/>
        <v>0</v>
      </c>
      <c r="G88" s="48"/>
      <c r="H88" s="135"/>
      <c r="I88" s="49"/>
      <c r="J88" s="49"/>
      <c r="K88" s="160"/>
      <c r="L88" s="49"/>
      <c r="M88" s="160"/>
      <c r="N88" s="49"/>
      <c r="O88" s="49"/>
      <c r="P88" s="49"/>
      <c r="Q88" s="49"/>
      <c r="R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s="50" customFormat="1">
      <c r="A89" s="144">
        <v>5.3</v>
      </c>
      <c r="B89" s="79" t="s">
        <v>172</v>
      </c>
      <c r="C89" s="145">
        <v>3</v>
      </c>
      <c r="D89" s="60" t="s">
        <v>302</v>
      </c>
      <c r="E89" s="394"/>
      <c r="F89" s="158">
        <f t="shared" si="8"/>
        <v>0</v>
      </c>
      <c r="G89" s="48"/>
      <c r="H89" s="135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s="50" customFormat="1">
      <c r="A90" s="144">
        <v>5.4</v>
      </c>
      <c r="B90" s="79" t="s">
        <v>173</v>
      </c>
      <c r="C90" s="145">
        <v>1</v>
      </c>
      <c r="D90" s="60" t="s">
        <v>302</v>
      </c>
      <c r="E90" s="394"/>
      <c r="F90" s="158">
        <f t="shared" si="8"/>
        <v>0</v>
      </c>
      <c r="G90" s="48"/>
      <c r="H90" s="135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s="24" customFormat="1">
      <c r="A91" s="175">
        <v>5.5</v>
      </c>
      <c r="B91" s="68" t="s">
        <v>174</v>
      </c>
      <c r="C91" s="176">
        <v>3</v>
      </c>
      <c r="D91" s="60" t="s">
        <v>302</v>
      </c>
      <c r="E91" s="407"/>
      <c r="F91" s="177">
        <f t="shared" ref="F91:F92" si="9">ROUND(C91*E91,2)</f>
        <v>0</v>
      </c>
      <c r="G91" s="48"/>
      <c r="H91" s="121"/>
      <c r="I91" s="117"/>
      <c r="J91" s="117"/>
      <c r="K91" s="61"/>
      <c r="L91" s="61"/>
      <c r="M91" s="49"/>
      <c r="N91" s="117"/>
      <c r="O91" s="117"/>
      <c r="P91" s="117"/>
      <c r="Q91" s="117"/>
      <c r="R91" s="117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</row>
    <row r="92" spans="1:35" s="24" customFormat="1" ht="13.5" customHeight="1">
      <c r="A92" s="175">
        <v>5.6</v>
      </c>
      <c r="B92" s="68" t="s">
        <v>175</v>
      </c>
      <c r="C92" s="176">
        <v>1</v>
      </c>
      <c r="D92" s="60" t="s">
        <v>302</v>
      </c>
      <c r="E92" s="407"/>
      <c r="F92" s="177">
        <f t="shared" si="9"/>
        <v>0</v>
      </c>
      <c r="G92" s="48"/>
      <c r="H92" s="121"/>
      <c r="I92" s="117"/>
      <c r="J92" s="117"/>
      <c r="K92" s="61"/>
      <c r="L92" s="61"/>
      <c r="M92" s="49"/>
      <c r="N92" s="117"/>
      <c r="O92" s="117">
        <f t="shared" ref="O92:O95" si="10">K92*C104</f>
        <v>0</v>
      </c>
      <c r="P92" s="117"/>
      <c r="Q92" s="117"/>
      <c r="R92" s="117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</row>
    <row r="93" spans="1:35" s="24" customFormat="1" ht="25.5">
      <c r="A93" s="144">
        <v>5.7</v>
      </c>
      <c r="B93" s="68" t="s">
        <v>176</v>
      </c>
      <c r="C93" s="165">
        <v>1</v>
      </c>
      <c r="D93" s="60" t="s">
        <v>302</v>
      </c>
      <c r="E93" s="405"/>
      <c r="F93" s="158">
        <f t="shared" ref="F93" si="11">ROUND((+C93*E93),2)</f>
        <v>0</v>
      </c>
      <c r="G93" s="48"/>
      <c r="H93" s="121"/>
      <c r="I93" s="117"/>
      <c r="J93" s="117"/>
      <c r="K93" s="117"/>
      <c r="L93" s="117"/>
      <c r="M93" s="49"/>
      <c r="N93" s="117"/>
      <c r="O93" s="117">
        <f t="shared" si="10"/>
        <v>0</v>
      </c>
      <c r="P93" s="117"/>
      <c r="Q93" s="117"/>
      <c r="R93" s="117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</row>
    <row r="94" spans="1:35" s="24" customFormat="1">
      <c r="A94" s="144">
        <v>5.8</v>
      </c>
      <c r="B94" s="79" t="s">
        <v>177</v>
      </c>
      <c r="C94" s="145">
        <v>24.03</v>
      </c>
      <c r="D94" s="138" t="s">
        <v>5</v>
      </c>
      <c r="E94" s="394"/>
      <c r="F94" s="158">
        <f t="shared" si="8"/>
        <v>0</v>
      </c>
      <c r="G94" s="48"/>
      <c r="H94" s="121"/>
      <c r="I94" s="117"/>
      <c r="J94" s="117"/>
      <c r="K94" s="117"/>
      <c r="L94" s="117"/>
      <c r="M94" s="49"/>
      <c r="N94" s="117"/>
      <c r="O94" s="117">
        <f t="shared" si="10"/>
        <v>0</v>
      </c>
      <c r="P94" s="117"/>
      <c r="Q94" s="117"/>
      <c r="R94" s="117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</row>
    <row r="95" spans="1:35" s="24" customFormat="1">
      <c r="A95" s="144">
        <v>5.9</v>
      </c>
      <c r="B95" s="79" t="s">
        <v>178</v>
      </c>
      <c r="C95" s="145">
        <v>19.88</v>
      </c>
      <c r="D95" s="138" t="s">
        <v>5</v>
      </c>
      <c r="E95" s="394"/>
      <c r="F95" s="158">
        <f t="shared" si="8"/>
        <v>0</v>
      </c>
      <c r="G95" s="48"/>
      <c r="H95" s="121"/>
      <c r="I95" s="117"/>
      <c r="J95" s="117"/>
      <c r="K95" s="117"/>
      <c r="L95" s="117"/>
      <c r="M95" s="49"/>
      <c r="N95" s="117"/>
      <c r="O95" s="117">
        <f t="shared" si="10"/>
        <v>0</v>
      </c>
      <c r="P95" s="117"/>
      <c r="Q95" s="117"/>
      <c r="R95" s="117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</row>
    <row r="96" spans="1:35" s="24" customFormat="1">
      <c r="A96" s="178">
        <v>5.0999999999999996</v>
      </c>
      <c r="B96" s="79" t="s">
        <v>179</v>
      </c>
      <c r="C96" s="145">
        <v>4.68</v>
      </c>
      <c r="D96" s="138" t="s">
        <v>5</v>
      </c>
      <c r="E96" s="394"/>
      <c r="F96" s="158">
        <f t="shared" si="8"/>
        <v>0</v>
      </c>
      <c r="G96" s="48"/>
      <c r="H96" s="121"/>
      <c r="I96" s="117"/>
      <c r="J96" s="117"/>
      <c r="K96" s="117"/>
      <c r="L96" s="117"/>
      <c r="M96" s="49"/>
      <c r="N96" s="117"/>
      <c r="O96" s="117"/>
      <c r="P96" s="117"/>
      <c r="Q96" s="117"/>
      <c r="R96" s="117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</row>
    <row r="97" spans="1:35" s="24" customFormat="1">
      <c r="A97" s="183">
        <v>5.1100000000000003</v>
      </c>
      <c r="B97" s="388" t="s">
        <v>180</v>
      </c>
      <c r="C97" s="184">
        <v>3</v>
      </c>
      <c r="D97" s="386" t="s">
        <v>302</v>
      </c>
      <c r="E97" s="408"/>
      <c r="F97" s="185">
        <f t="shared" si="8"/>
        <v>0</v>
      </c>
      <c r="G97" s="48"/>
      <c r="H97" s="121"/>
      <c r="I97" s="117"/>
      <c r="J97" s="117"/>
      <c r="K97" s="117"/>
      <c r="L97" s="179"/>
      <c r="M97" s="49"/>
      <c r="N97" s="117"/>
      <c r="O97" s="117"/>
      <c r="P97" s="117"/>
      <c r="Q97" s="117"/>
      <c r="R97" s="117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</row>
    <row r="98" spans="1:35" s="182" customFormat="1">
      <c r="A98" s="178">
        <v>5.12</v>
      </c>
      <c r="B98" s="79" t="s">
        <v>181</v>
      </c>
      <c r="C98" s="145">
        <v>4</v>
      </c>
      <c r="D98" s="60" t="s">
        <v>302</v>
      </c>
      <c r="E98" s="394"/>
      <c r="F98" s="158">
        <f t="shared" si="8"/>
        <v>0</v>
      </c>
      <c r="G98" s="48"/>
      <c r="H98" s="121"/>
      <c r="I98" s="180"/>
      <c r="J98" s="118"/>
      <c r="K98" s="180"/>
      <c r="L98" s="179"/>
      <c r="M98" s="90"/>
      <c r="N98" s="180"/>
      <c r="O98" s="180"/>
      <c r="P98" s="180"/>
      <c r="Q98" s="180"/>
      <c r="R98" s="180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</row>
    <row r="99" spans="1:35" s="24" customFormat="1">
      <c r="A99" s="178">
        <v>5.13</v>
      </c>
      <c r="B99" s="79" t="s">
        <v>182</v>
      </c>
      <c r="C99" s="145">
        <v>1</v>
      </c>
      <c r="D99" s="60" t="s">
        <v>302</v>
      </c>
      <c r="E99" s="394"/>
      <c r="F99" s="158">
        <f t="shared" si="8"/>
        <v>0</v>
      </c>
      <c r="G99" s="48"/>
      <c r="H99" s="121"/>
      <c r="I99" s="117"/>
      <c r="J99" s="61"/>
      <c r="K99" s="117"/>
      <c r="L99" s="179"/>
      <c r="M99" s="49"/>
      <c r="N99" s="117"/>
      <c r="O99" s="117"/>
      <c r="P99" s="117"/>
      <c r="Q99" s="117"/>
      <c r="R99" s="117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</row>
    <row r="100" spans="1:35" s="24" customFormat="1">
      <c r="A100" s="178">
        <v>5.14</v>
      </c>
      <c r="B100" s="79" t="s">
        <v>183</v>
      </c>
      <c r="C100" s="145">
        <v>1</v>
      </c>
      <c r="D100" s="60" t="s">
        <v>302</v>
      </c>
      <c r="E100" s="394"/>
      <c r="F100" s="158">
        <f t="shared" si="8"/>
        <v>0</v>
      </c>
      <c r="G100" s="48"/>
      <c r="H100" s="121"/>
      <c r="I100" s="117"/>
      <c r="J100" s="61"/>
      <c r="K100" s="117"/>
      <c r="L100" s="117"/>
      <c r="M100" s="49"/>
      <c r="N100" s="117"/>
      <c r="O100" s="117"/>
      <c r="P100" s="117"/>
      <c r="Q100" s="117"/>
      <c r="R100" s="117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</row>
    <row r="101" spans="1:35" s="182" customFormat="1">
      <c r="A101" s="186">
        <v>5.15</v>
      </c>
      <c r="B101" s="68" t="s">
        <v>184</v>
      </c>
      <c r="C101" s="165">
        <v>1</v>
      </c>
      <c r="D101" s="60" t="s">
        <v>302</v>
      </c>
      <c r="E101" s="405"/>
      <c r="F101" s="158">
        <f t="shared" si="8"/>
        <v>0</v>
      </c>
      <c r="G101" s="89"/>
      <c r="H101" s="121"/>
      <c r="I101" s="180"/>
      <c r="J101" s="118"/>
      <c r="K101" s="180"/>
      <c r="L101" s="180"/>
      <c r="M101" s="90"/>
      <c r="N101" s="180"/>
      <c r="O101" s="180"/>
      <c r="P101" s="180"/>
      <c r="Q101" s="180"/>
      <c r="R101" s="180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</row>
    <row r="102" spans="1:35" s="182" customFormat="1">
      <c r="A102" s="186">
        <v>5.16</v>
      </c>
      <c r="B102" s="68" t="s">
        <v>185</v>
      </c>
      <c r="C102" s="165">
        <v>1</v>
      </c>
      <c r="D102" s="60" t="s">
        <v>302</v>
      </c>
      <c r="E102" s="405"/>
      <c r="F102" s="158">
        <f t="shared" si="8"/>
        <v>0</v>
      </c>
      <c r="G102" s="89"/>
      <c r="H102" s="121"/>
      <c r="I102" s="180"/>
      <c r="J102" s="118"/>
      <c r="K102" s="180"/>
      <c r="L102" s="180"/>
      <c r="M102" s="90"/>
      <c r="N102" s="180"/>
      <c r="O102" s="180"/>
      <c r="P102" s="180"/>
      <c r="Q102" s="180"/>
      <c r="R102" s="180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</row>
    <row r="103" spans="1:35" s="24" customFormat="1" ht="13.5" customHeight="1">
      <c r="A103" s="178">
        <v>5.17</v>
      </c>
      <c r="B103" s="147" t="s">
        <v>186</v>
      </c>
      <c r="C103" s="148">
        <v>1</v>
      </c>
      <c r="D103" s="60" t="s">
        <v>302</v>
      </c>
      <c r="E103" s="402"/>
      <c r="F103" s="151">
        <f t="shared" ref="F103" si="12">ROUND((+C103*E103),2)</f>
        <v>0</v>
      </c>
      <c r="G103" s="48"/>
      <c r="H103" s="121"/>
      <c r="I103" s="117"/>
      <c r="J103" s="61"/>
      <c r="K103" s="117"/>
      <c r="L103" s="117"/>
      <c r="M103" s="49"/>
      <c r="N103" s="117"/>
      <c r="O103" s="117"/>
      <c r="P103" s="117"/>
      <c r="Q103" s="117"/>
      <c r="R103" s="117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</row>
    <row r="104" spans="1:35" s="24" customFormat="1">
      <c r="A104" s="178">
        <v>5.1800000000000104</v>
      </c>
      <c r="B104" s="147" t="s">
        <v>187</v>
      </c>
      <c r="C104" s="148">
        <v>2</v>
      </c>
      <c r="D104" s="60" t="s">
        <v>302</v>
      </c>
      <c r="E104" s="402"/>
      <c r="F104" s="151">
        <f t="shared" si="8"/>
        <v>0</v>
      </c>
      <c r="G104" s="48"/>
      <c r="H104" s="121"/>
      <c r="I104" s="117"/>
      <c r="J104" s="61"/>
      <c r="K104" s="117"/>
      <c r="L104" s="117"/>
      <c r="M104" s="49"/>
      <c r="N104" s="117"/>
      <c r="O104" s="117"/>
      <c r="P104" s="117"/>
      <c r="Q104" s="117"/>
      <c r="R104" s="117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</row>
    <row r="105" spans="1:35" s="24" customFormat="1">
      <c r="A105" s="178">
        <v>5.1900000000000102</v>
      </c>
      <c r="B105" s="147" t="s">
        <v>188</v>
      </c>
      <c r="C105" s="148">
        <v>1</v>
      </c>
      <c r="D105" s="60" t="s">
        <v>302</v>
      </c>
      <c r="E105" s="402"/>
      <c r="F105" s="151">
        <f t="shared" si="8"/>
        <v>0</v>
      </c>
      <c r="G105" s="48"/>
      <c r="H105" s="121"/>
      <c r="I105" s="117"/>
      <c r="J105" s="61"/>
      <c r="K105" s="117"/>
      <c r="L105" s="117"/>
      <c r="M105" s="49"/>
      <c r="N105" s="117"/>
      <c r="O105" s="117"/>
      <c r="P105" s="117"/>
      <c r="Q105" s="117"/>
      <c r="R105" s="117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</row>
    <row r="106" spans="1:35" s="24" customFormat="1">
      <c r="A106" s="178">
        <v>5.2000000000000099</v>
      </c>
      <c r="B106" s="147" t="s">
        <v>189</v>
      </c>
      <c r="C106" s="148">
        <v>1</v>
      </c>
      <c r="D106" s="60" t="s">
        <v>302</v>
      </c>
      <c r="E106" s="402"/>
      <c r="F106" s="151">
        <f t="shared" si="8"/>
        <v>0</v>
      </c>
      <c r="G106" s="48"/>
      <c r="H106" s="121"/>
      <c r="I106" s="117"/>
      <c r="J106" s="61"/>
      <c r="K106" s="117"/>
      <c r="L106" s="117"/>
      <c r="M106" s="49"/>
      <c r="N106" s="117"/>
      <c r="O106" s="117"/>
      <c r="P106" s="117"/>
      <c r="Q106" s="117"/>
      <c r="R106" s="117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</row>
    <row r="107" spans="1:35" s="24" customFormat="1">
      <c r="A107" s="178"/>
      <c r="B107" s="147"/>
      <c r="C107" s="148"/>
      <c r="D107" s="149"/>
      <c r="E107" s="402"/>
      <c r="F107" s="151"/>
      <c r="G107" s="48"/>
      <c r="H107" s="121"/>
      <c r="I107" s="117"/>
      <c r="J107" s="61"/>
      <c r="K107" s="117"/>
      <c r="L107" s="117"/>
      <c r="M107" s="49"/>
      <c r="N107" s="117"/>
      <c r="O107" s="117"/>
      <c r="P107" s="117"/>
      <c r="Q107" s="117"/>
      <c r="R107" s="117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</row>
    <row r="108" spans="1:35" s="24" customFormat="1">
      <c r="A108" s="187">
        <v>5.21</v>
      </c>
      <c r="B108" s="153" t="s">
        <v>34</v>
      </c>
      <c r="C108" s="188"/>
      <c r="D108" s="189"/>
      <c r="E108" s="409"/>
      <c r="F108" s="151"/>
      <c r="G108" s="48"/>
      <c r="H108" s="121"/>
      <c r="I108" s="117"/>
      <c r="J108" s="61"/>
      <c r="K108" s="117"/>
      <c r="L108" s="117"/>
      <c r="M108" s="49"/>
      <c r="N108" s="117"/>
      <c r="O108" s="117"/>
      <c r="P108" s="117"/>
      <c r="Q108" s="117"/>
      <c r="R108" s="117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</row>
    <row r="109" spans="1:35" s="24" customFormat="1" ht="16.5">
      <c r="A109" s="97" t="s">
        <v>55</v>
      </c>
      <c r="B109" s="147" t="s">
        <v>190</v>
      </c>
      <c r="C109" s="156">
        <v>56.84</v>
      </c>
      <c r="D109" s="60" t="s">
        <v>301</v>
      </c>
      <c r="E109" s="404"/>
      <c r="F109" s="151">
        <f t="shared" ref="F109:F112" si="13">ROUND((+C109*E109),2)</f>
        <v>0</v>
      </c>
      <c r="G109" s="48"/>
      <c r="H109" s="121"/>
      <c r="I109" s="117"/>
      <c r="J109" s="61"/>
      <c r="K109" s="117"/>
      <c r="L109" s="117"/>
      <c r="M109" s="49"/>
      <c r="N109" s="117"/>
      <c r="O109" s="117"/>
      <c r="P109" s="117"/>
      <c r="Q109" s="117"/>
      <c r="R109" s="117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</row>
    <row r="110" spans="1:35" s="24" customFormat="1" ht="16.5">
      <c r="A110" s="169" t="s">
        <v>56</v>
      </c>
      <c r="B110" s="190" t="s">
        <v>191</v>
      </c>
      <c r="C110" s="156">
        <v>1.79</v>
      </c>
      <c r="D110" s="60" t="s">
        <v>301</v>
      </c>
      <c r="E110" s="405"/>
      <c r="F110" s="151">
        <f t="shared" si="13"/>
        <v>0</v>
      </c>
      <c r="G110" s="48"/>
      <c r="H110" s="121"/>
      <c r="I110" s="117"/>
      <c r="J110" s="61"/>
      <c r="K110" s="117"/>
      <c r="L110" s="117"/>
      <c r="M110" s="49"/>
      <c r="N110" s="117"/>
      <c r="O110" s="117"/>
      <c r="P110" s="117"/>
      <c r="Q110" s="117"/>
      <c r="R110" s="117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24" customFormat="1" ht="25.5">
      <c r="A111" s="97" t="s">
        <v>57</v>
      </c>
      <c r="B111" s="68" t="s">
        <v>151</v>
      </c>
      <c r="C111" s="156">
        <v>49.11</v>
      </c>
      <c r="D111" s="60" t="s">
        <v>301</v>
      </c>
      <c r="E111" s="404"/>
      <c r="F111" s="151">
        <f t="shared" si="13"/>
        <v>0</v>
      </c>
      <c r="G111" s="48"/>
      <c r="H111" s="121"/>
      <c r="I111" s="117"/>
      <c r="J111" s="61"/>
      <c r="K111" s="117"/>
      <c r="L111" s="117"/>
      <c r="M111" s="49"/>
      <c r="N111" s="117"/>
      <c r="O111" s="117"/>
      <c r="P111" s="117"/>
      <c r="Q111" s="117"/>
      <c r="R111" s="117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</row>
    <row r="112" spans="1:35" s="24" customFormat="1" ht="25.5">
      <c r="A112" s="169" t="s">
        <v>58</v>
      </c>
      <c r="B112" s="68" t="s">
        <v>152</v>
      </c>
      <c r="C112" s="156">
        <v>9.2799999999999994</v>
      </c>
      <c r="D112" s="60" t="s">
        <v>301</v>
      </c>
      <c r="E112" s="404"/>
      <c r="F112" s="151">
        <f t="shared" si="13"/>
        <v>0</v>
      </c>
      <c r="G112" s="48"/>
      <c r="H112" s="121"/>
      <c r="I112" s="117"/>
      <c r="J112" s="61"/>
      <c r="K112" s="117"/>
      <c r="L112" s="117"/>
      <c r="M112" s="49"/>
      <c r="N112" s="117"/>
      <c r="O112" s="117"/>
      <c r="P112" s="117"/>
      <c r="Q112" s="117"/>
      <c r="R112" s="117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</row>
    <row r="113" spans="1:35" s="24" customFormat="1">
      <c r="A113" s="169"/>
      <c r="B113" s="68"/>
      <c r="C113" s="156"/>
      <c r="D113" s="191"/>
      <c r="E113" s="404"/>
      <c r="F113" s="151"/>
      <c r="G113" s="48"/>
      <c r="H113" s="121"/>
      <c r="I113" s="117"/>
      <c r="J113" s="61"/>
      <c r="K113" s="117"/>
      <c r="L113" s="117"/>
      <c r="M113" s="49"/>
      <c r="N113" s="117"/>
      <c r="O113" s="117"/>
      <c r="P113" s="117"/>
      <c r="Q113" s="117"/>
      <c r="R113" s="117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</row>
    <row r="114" spans="1:35" s="113" customFormat="1">
      <c r="A114" s="170">
        <v>6</v>
      </c>
      <c r="B114" s="78" t="s">
        <v>99</v>
      </c>
      <c r="C114" s="192"/>
      <c r="D114" s="138"/>
      <c r="E114" s="410"/>
      <c r="F114" s="193">
        <f>ROUND((C114*E114),2)</f>
        <v>0</v>
      </c>
      <c r="G114" s="48"/>
      <c r="H114" s="121"/>
      <c r="I114" s="117"/>
      <c r="J114" s="194"/>
      <c r="K114" s="195"/>
      <c r="L114" s="117"/>
      <c r="M114" s="49"/>
      <c r="N114" s="195"/>
      <c r="O114" s="117"/>
      <c r="P114" s="117"/>
      <c r="Q114" s="117"/>
      <c r="R114" s="117"/>
    </row>
    <row r="115" spans="1:35" s="113" customFormat="1">
      <c r="A115" s="196">
        <v>6.1</v>
      </c>
      <c r="B115" s="68" t="s">
        <v>192</v>
      </c>
      <c r="C115" s="192">
        <v>102.2</v>
      </c>
      <c r="D115" s="138" t="s">
        <v>5</v>
      </c>
      <c r="E115" s="410"/>
      <c r="F115" s="166">
        <f t="shared" ref="F115" si="14">+ROUND(C115*E115,2)</f>
        <v>0</v>
      </c>
      <c r="G115" s="48"/>
      <c r="H115" s="121"/>
      <c r="I115" s="117"/>
      <c r="J115" s="194"/>
      <c r="K115" s="195"/>
      <c r="L115" s="117"/>
      <c r="M115" s="49"/>
      <c r="N115" s="195"/>
      <c r="O115" s="117"/>
      <c r="P115" s="117"/>
      <c r="Q115" s="117"/>
      <c r="R115" s="117"/>
    </row>
    <row r="116" spans="1:35" s="113" customFormat="1">
      <c r="A116" s="197"/>
      <c r="B116" s="198"/>
      <c r="C116" s="199"/>
      <c r="D116" s="199"/>
      <c r="E116" s="411"/>
      <c r="F116" s="199"/>
      <c r="G116" s="48"/>
      <c r="H116" s="121"/>
      <c r="I116" s="117"/>
      <c r="J116" s="194"/>
      <c r="K116" s="195"/>
      <c r="L116" s="117"/>
      <c r="M116" s="49"/>
      <c r="N116" s="195"/>
      <c r="O116" s="117"/>
      <c r="P116" s="117"/>
      <c r="Q116" s="117"/>
      <c r="R116" s="117"/>
    </row>
    <row r="117" spans="1:35" s="113" customFormat="1">
      <c r="A117" s="200">
        <v>6.2</v>
      </c>
      <c r="B117" s="78" t="s">
        <v>16</v>
      </c>
      <c r="C117" s="150"/>
      <c r="D117" s="201"/>
      <c r="E117" s="402"/>
      <c r="F117" s="202"/>
      <c r="G117" s="48"/>
      <c r="H117" s="121"/>
      <c r="I117" s="117"/>
      <c r="J117" s="195"/>
      <c r="K117" s="195"/>
      <c r="L117" s="117"/>
      <c r="M117" s="49"/>
      <c r="N117" s="195"/>
      <c r="O117" s="117"/>
      <c r="P117" s="117"/>
      <c r="Q117" s="117"/>
      <c r="R117" s="117"/>
    </row>
    <row r="118" spans="1:35" s="113" customFormat="1" ht="14.25">
      <c r="A118" s="175" t="s">
        <v>101</v>
      </c>
      <c r="B118" s="68" t="s">
        <v>193</v>
      </c>
      <c r="C118" s="150">
        <v>42.441600000000001</v>
      </c>
      <c r="D118" s="203" t="s">
        <v>46</v>
      </c>
      <c r="E118" s="402"/>
      <c r="F118" s="202">
        <f>ROUND(E118*C118,2)</f>
        <v>0</v>
      </c>
      <c r="G118" s="48"/>
      <c r="H118" s="121"/>
      <c r="I118" s="117"/>
      <c r="J118" s="194"/>
      <c r="K118" s="194"/>
      <c r="L118" s="117"/>
      <c r="M118" s="49"/>
      <c r="N118" s="195"/>
      <c r="O118" s="117"/>
      <c r="P118" s="117"/>
      <c r="Q118" s="117"/>
      <c r="R118" s="117"/>
    </row>
    <row r="119" spans="1:35" s="113" customFormat="1" ht="25.5">
      <c r="A119" s="175" t="s">
        <v>102</v>
      </c>
      <c r="B119" s="68" t="s">
        <v>194</v>
      </c>
      <c r="C119" s="157">
        <v>20.629799999999999</v>
      </c>
      <c r="D119" s="203" t="s">
        <v>46</v>
      </c>
      <c r="E119" s="404"/>
      <c r="F119" s="204">
        <f>ROUND(E119*C119,2)</f>
        <v>0</v>
      </c>
      <c r="G119" s="48"/>
      <c r="H119" s="121"/>
      <c r="I119" s="117"/>
      <c r="J119" s="194"/>
      <c r="K119" s="194"/>
      <c r="L119" s="117"/>
      <c r="M119" s="49"/>
      <c r="N119" s="195"/>
      <c r="O119" s="117"/>
      <c r="P119" s="117"/>
      <c r="Q119" s="117"/>
      <c r="R119" s="117"/>
    </row>
    <row r="120" spans="1:35" s="113" customFormat="1" ht="14.25">
      <c r="A120" s="175" t="s">
        <v>103</v>
      </c>
      <c r="B120" s="68" t="s">
        <v>195</v>
      </c>
      <c r="C120" s="150">
        <v>28.355340000000002</v>
      </c>
      <c r="D120" s="203" t="s">
        <v>46</v>
      </c>
      <c r="E120" s="402"/>
      <c r="F120" s="202">
        <f>ROUND(E120*C120,2)</f>
        <v>0</v>
      </c>
      <c r="G120" s="48"/>
      <c r="H120" s="121"/>
      <c r="I120" s="117"/>
      <c r="J120" s="194"/>
      <c r="K120" s="194"/>
      <c r="L120" s="117"/>
      <c r="M120" s="49"/>
      <c r="N120" s="195"/>
      <c r="O120" s="117"/>
      <c r="P120" s="117"/>
      <c r="Q120" s="117"/>
      <c r="R120" s="117"/>
    </row>
    <row r="121" spans="1:35" s="113" customFormat="1">
      <c r="A121" s="175"/>
      <c r="B121" s="68"/>
      <c r="C121" s="150"/>
      <c r="D121" s="201"/>
      <c r="E121" s="402"/>
      <c r="F121" s="202"/>
      <c r="G121" s="48"/>
      <c r="H121" s="121"/>
      <c r="I121" s="117"/>
      <c r="J121" s="195"/>
      <c r="K121" s="194"/>
      <c r="L121" s="117"/>
      <c r="M121" s="49"/>
      <c r="N121" s="195"/>
      <c r="O121" s="117"/>
      <c r="P121" s="117"/>
      <c r="Q121" s="117"/>
      <c r="R121" s="117"/>
    </row>
    <row r="122" spans="1:35" s="113" customFormat="1">
      <c r="A122" s="200">
        <v>6.3</v>
      </c>
      <c r="B122" s="78" t="s">
        <v>47</v>
      </c>
      <c r="C122" s="150"/>
      <c r="D122" s="201"/>
      <c r="E122" s="402"/>
      <c r="F122" s="202"/>
      <c r="G122" s="48"/>
      <c r="H122" s="121"/>
      <c r="I122" s="117"/>
      <c r="J122" s="195"/>
      <c r="K122" s="194"/>
      <c r="L122" s="117"/>
      <c r="M122" s="49"/>
      <c r="N122" s="195"/>
      <c r="O122" s="117"/>
      <c r="P122" s="117"/>
      <c r="Q122" s="117"/>
      <c r="R122" s="117"/>
    </row>
    <row r="123" spans="1:35" s="113" customFormat="1" ht="14.25">
      <c r="A123" s="175" t="s">
        <v>104</v>
      </c>
      <c r="B123" s="68" t="s">
        <v>196</v>
      </c>
      <c r="C123" s="150">
        <v>9.2430000000000003</v>
      </c>
      <c r="D123" s="203" t="s">
        <v>46</v>
      </c>
      <c r="E123" s="402"/>
      <c r="F123" s="202">
        <f t="shared" ref="F123:F128" si="15">ROUND(E123*C123,2)</f>
        <v>0</v>
      </c>
      <c r="G123" s="48"/>
      <c r="H123" s="121"/>
      <c r="I123" s="117"/>
      <c r="J123" s="194"/>
      <c r="K123" s="194"/>
      <c r="L123" s="117"/>
      <c r="M123" s="49"/>
      <c r="N123" s="195"/>
      <c r="O123" s="117"/>
      <c r="P123" s="117"/>
      <c r="Q123" s="117"/>
      <c r="R123" s="117"/>
    </row>
    <row r="124" spans="1:35" s="113" customFormat="1" ht="27">
      <c r="A124" s="175" t="s">
        <v>105</v>
      </c>
      <c r="B124" s="68" t="s">
        <v>197</v>
      </c>
      <c r="C124" s="150">
        <v>2.37</v>
      </c>
      <c r="D124" s="203" t="s">
        <v>46</v>
      </c>
      <c r="E124" s="402"/>
      <c r="F124" s="202">
        <f t="shared" si="15"/>
        <v>0</v>
      </c>
      <c r="G124" s="48"/>
      <c r="H124" s="121"/>
      <c r="I124" s="117"/>
      <c r="J124" s="194"/>
      <c r="K124" s="194"/>
      <c r="L124" s="117"/>
      <c r="M124" s="49"/>
      <c r="N124" s="195"/>
      <c r="O124" s="117"/>
      <c r="P124" s="117"/>
      <c r="Q124" s="117"/>
      <c r="R124" s="117"/>
    </row>
    <row r="125" spans="1:35" s="113" customFormat="1" ht="27">
      <c r="A125" s="175" t="s">
        <v>106</v>
      </c>
      <c r="B125" s="68" t="s">
        <v>198</v>
      </c>
      <c r="C125" s="150">
        <v>3.7120000000000002</v>
      </c>
      <c r="D125" s="203" t="s">
        <v>46</v>
      </c>
      <c r="E125" s="402"/>
      <c r="F125" s="202">
        <f t="shared" si="15"/>
        <v>0</v>
      </c>
      <c r="G125" s="48"/>
      <c r="H125" s="121"/>
      <c r="I125" s="117"/>
      <c r="J125" s="194"/>
      <c r="K125" s="194"/>
      <c r="L125" s="117"/>
      <c r="M125" s="49"/>
      <c r="N125" s="195"/>
      <c r="O125" s="117"/>
      <c r="P125" s="117"/>
      <c r="Q125" s="117"/>
      <c r="R125" s="117"/>
    </row>
    <row r="126" spans="1:35" s="113" customFormat="1" ht="27">
      <c r="A126" s="175" t="s">
        <v>107</v>
      </c>
      <c r="B126" s="68" t="s">
        <v>199</v>
      </c>
      <c r="C126" s="150">
        <v>2.7720000000000002</v>
      </c>
      <c r="D126" s="203" t="s">
        <v>46</v>
      </c>
      <c r="E126" s="402"/>
      <c r="F126" s="202">
        <f t="shared" si="15"/>
        <v>0</v>
      </c>
      <c r="G126" s="48"/>
      <c r="H126" s="121"/>
      <c r="I126" s="117"/>
      <c r="J126" s="194"/>
      <c r="K126" s="194"/>
      <c r="L126" s="117"/>
      <c r="M126" s="49"/>
      <c r="N126" s="195"/>
      <c r="O126" s="117"/>
      <c r="P126" s="117"/>
      <c r="Q126" s="117"/>
      <c r="R126" s="117"/>
    </row>
    <row r="127" spans="1:35" s="113" customFormat="1" ht="27">
      <c r="A127" s="175" t="s">
        <v>108</v>
      </c>
      <c r="B127" s="68" t="s">
        <v>200</v>
      </c>
      <c r="C127" s="150">
        <v>3.9280000000000008</v>
      </c>
      <c r="D127" s="203" t="s">
        <v>46</v>
      </c>
      <c r="E127" s="402"/>
      <c r="F127" s="202">
        <f t="shared" si="15"/>
        <v>0</v>
      </c>
      <c r="G127" s="48"/>
      <c r="H127" s="121"/>
      <c r="I127" s="117"/>
      <c r="J127" s="194"/>
      <c r="K127" s="194"/>
      <c r="L127" s="117"/>
      <c r="M127" s="49"/>
      <c r="N127" s="195"/>
      <c r="O127" s="117"/>
      <c r="P127" s="117"/>
      <c r="Q127" s="117"/>
      <c r="R127" s="117"/>
    </row>
    <row r="128" spans="1:35" s="113" customFormat="1" ht="25.5">
      <c r="A128" s="175" t="s">
        <v>109</v>
      </c>
      <c r="B128" s="68" t="s">
        <v>201</v>
      </c>
      <c r="C128" s="81">
        <v>1.3230000000000002</v>
      </c>
      <c r="D128" s="203" t="s">
        <v>46</v>
      </c>
      <c r="E128" s="394"/>
      <c r="F128" s="202">
        <f t="shared" si="15"/>
        <v>0</v>
      </c>
      <c r="G128" s="48"/>
      <c r="H128" s="121"/>
      <c r="I128" s="117"/>
      <c r="J128" s="194"/>
      <c r="K128" s="194"/>
      <c r="L128" s="117"/>
      <c r="M128" s="49"/>
      <c r="N128" s="195"/>
      <c r="O128" s="117"/>
      <c r="P128" s="117"/>
      <c r="Q128" s="117"/>
      <c r="R128" s="117"/>
    </row>
    <row r="129" spans="1:18" s="113" customFormat="1">
      <c r="A129" s="175"/>
      <c r="B129" s="68"/>
      <c r="C129" s="150"/>
      <c r="D129" s="201"/>
      <c r="E129" s="402"/>
      <c r="F129" s="202"/>
      <c r="G129" s="48"/>
      <c r="H129" s="121"/>
      <c r="I129" s="117"/>
      <c r="J129" s="194"/>
      <c r="K129" s="194"/>
      <c r="L129" s="117"/>
      <c r="M129" s="49"/>
      <c r="N129" s="195"/>
      <c r="O129" s="117"/>
      <c r="P129" s="117"/>
      <c r="Q129" s="117"/>
      <c r="R129" s="117"/>
    </row>
    <row r="130" spans="1:18" s="113" customFormat="1">
      <c r="A130" s="200">
        <v>6.4</v>
      </c>
      <c r="B130" s="78" t="s">
        <v>48</v>
      </c>
      <c r="C130" s="150"/>
      <c r="D130" s="201"/>
      <c r="E130" s="402"/>
      <c r="F130" s="202"/>
      <c r="G130" s="48"/>
      <c r="H130" s="121"/>
      <c r="I130" s="117"/>
      <c r="J130" s="195"/>
      <c r="K130" s="195"/>
      <c r="L130" s="117"/>
      <c r="M130" s="49"/>
      <c r="N130" s="195"/>
      <c r="O130" s="117"/>
      <c r="P130" s="117"/>
      <c r="Q130" s="117"/>
      <c r="R130" s="117"/>
    </row>
    <row r="131" spans="1:18" s="113" customFormat="1" ht="14.25">
      <c r="A131" s="175" t="s">
        <v>110</v>
      </c>
      <c r="B131" s="68" t="s">
        <v>202</v>
      </c>
      <c r="C131" s="150">
        <v>233.99999999999997</v>
      </c>
      <c r="D131" s="203" t="s">
        <v>49</v>
      </c>
      <c r="E131" s="402"/>
      <c r="F131" s="202">
        <f>ROUND(E131*C131,2)</f>
        <v>0</v>
      </c>
      <c r="G131" s="48"/>
      <c r="H131" s="121"/>
      <c r="I131" s="117"/>
      <c r="J131" s="194"/>
      <c r="K131" s="194"/>
      <c r="L131" s="117"/>
      <c r="M131" s="49"/>
      <c r="N131" s="195"/>
      <c r="O131" s="117"/>
      <c r="P131" s="117"/>
      <c r="Q131" s="117"/>
      <c r="R131" s="117"/>
    </row>
    <row r="132" spans="1:18" s="113" customFormat="1" ht="14.25">
      <c r="A132" s="175" t="s">
        <v>111</v>
      </c>
      <c r="B132" s="68" t="s">
        <v>203</v>
      </c>
      <c r="C132" s="150">
        <v>36</v>
      </c>
      <c r="D132" s="203" t="s">
        <v>49</v>
      </c>
      <c r="E132" s="402"/>
      <c r="F132" s="202">
        <f>ROUND(E132*C132,2)</f>
        <v>0</v>
      </c>
      <c r="G132" s="48"/>
      <c r="H132" s="121"/>
      <c r="I132" s="117"/>
      <c r="J132" s="194"/>
      <c r="K132" s="194"/>
      <c r="L132" s="117"/>
      <c r="M132" s="49"/>
      <c r="N132" s="195"/>
      <c r="O132" s="117"/>
      <c r="P132" s="117"/>
      <c r="Q132" s="117"/>
      <c r="R132" s="117"/>
    </row>
    <row r="133" spans="1:18" s="113" customFormat="1" ht="9" customHeight="1">
      <c r="A133" s="175"/>
      <c r="B133" s="68"/>
      <c r="C133" s="150"/>
      <c r="D133" s="201"/>
      <c r="E133" s="402"/>
      <c r="F133" s="202"/>
      <c r="G133" s="48"/>
      <c r="H133" s="121"/>
      <c r="I133" s="117"/>
      <c r="J133" s="195"/>
      <c r="K133" s="195"/>
      <c r="L133" s="117"/>
      <c r="M133" s="49"/>
      <c r="N133" s="195"/>
      <c r="O133" s="117"/>
      <c r="P133" s="117"/>
      <c r="Q133" s="117"/>
      <c r="R133" s="117"/>
    </row>
    <row r="134" spans="1:18" s="113" customFormat="1">
      <c r="A134" s="200">
        <v>6.5</v>
      </c>
      <c r="B134" s="78" t="s">
        <v>28</v>
      </c>
      <c r="C134" s="150"/>
      <c r="D134" s="201"/>
      <c r="E134" s="402"/>
      <c r="F134" s="202"/>
      <c r="G134" s="48"/>
      <c r="H134" s="121"/>
      <c r="I134" s="117"/>
      <c r="J134" s="195"/>
      <c r="K134" s="195"/>
      <c r="L134" s="117"/>
      <c r="M134" s="49"/>
      <c r="N134" s="195"/>
      <c r="O134" s="117"/>
      <c r="P134" s="117"/>
      <c r="Q134" s="117"/>
      <c r="R134" s="117"/>
    </row>
    <row r="135" spans="1:18" s="113" customFormat="1" ht="14.25">
      <c r="A135" s="175" t="s">
        <v>112</v>
      </c>
      <c r="B135" s="68" t="s">
        <v>204</v>
      </c>
      <c r="C135" s="150">
        <v>101.53</v>
      </c>
      <c r="D135" s="203" t="s">
        <v>49</v>
      </c>
      <c r="E135" s="402"/>
      <c r="F135" s="202">
        <f>ROUND(E135*C135,2)</f>
        <v>0</v>
      </c>
      <c r="G135" s="48"/>
      <c r="H135" s="121"/>
      <c r="I135" s="117"/>
      <c r="J135" s="195"/>
      <c r="K135" s="195"/>
      <c r="L135" s="117"/>
      <c r="M135" s="49"/>
      <c r="N135" s="195"/>
      <c r="O135" s="117"/>
      <c r="P135" s="117"/>
      <c r="Q135" s="117"/>
      <c r="R135" s="117"/>
    </row>
    <row r="136" spans="1:18" s="113" customFormat="1" ht="14.25">
      <c r="A136" s="175" t="s">
        <v>113</v>
      </c>
      <c r="B136" s="68" t="s">
        <v>205</v>
      </c>
      <c r="C136" s="150">
        <v>101.53</v>
      </c>
      <c r="D136" s="203" t="s">
        <v>49</v>
      </c>
      <c r="E136" s="402"/>
      <c r="F136" s="202">
        <f>ROUND(E136*C136,2)</f>
        <v>0</v>
      </c>
      <c r="G136" s="48"/>
      <c r="H136" s="121"/>
      <c r="I136" s="117"/>
      <c r="J136" s="194"/>
      <c r="K136" s="194"/>
      <c r="L136" s="117"/>
      <c r="M136" s="49"/>
      <c r="N136" s="195"/>
      <c r="O136" s="117"/>
      <c r="P136" s="117"/>
      <c r="Q136" s="117"/>
      <c r="R136" s="117"/>
    </row>
    <row r="137" spans="1:18" s="113" customFormat="1">
      <c r="A137" s="175" t="s">
        <v>114</v>
      </c>
      <c r="B137" s="68" t="s">
        <v>168</v>
      </c>
      <c r="C137" s="150">
        <v>596.20000000000005</v>
      </c>
      <c r="D137" s="201" t="s">
        <v>8</v>
      </c>
      <c r="E137" s="122"/>
      <c r="F137" s="202">
        <f>ROUND(E137*C137,2)</f>
        <v>0</v>
      </c>
      <c r="G137" s="48"/>
      <c r="H137" s="121"/>
      <c r="I137" s="117"/>
      <c r="J137" s="195"/>
      <c r="K137" s="195"/>
      <c r="L137" s="117"/>
      <c r="M137" s="49"/>
      <c r="N137" s="195"/>
      <c r="O137" s="117"/>
      <c r="P137" s="117"/>
      <c r="Q137" s="117"/>
      <c r="R137" s="117"/>
    </row>
    <row r="138" spans="1:18" s="113" customFormat="1" ht="7.5" customHeight="1">
      <c r="A138" s="175"/>
      <c r="B138" s="78"/>
      <c r="C138" s="150"/>
      <c r="D138" s="201"/>
      <c r="E138" s="402"/>
      <c r="F138" s="202"/>
      <c r="G138" s="48"/>
      <c r="H138" s="121"/>
      <c r="I138" s="117"/>
      <c r="J138" s="195"/>
      <c r="K138" s="195"/>
      <c r="L138" s="117"/>
      <c r="M138" s="49"/>
      <c r="N138" s="195"/>
      <c r="O138" s="117"/>
      <c r="P138" s="117"/>
      <c r="Q138" s="117"/>
      <c r="R138" s="117"/>
    </row>
    <row r="139" spans="1:18" s="113" customFormat="1">
      <c r="A139" s="200">
        <v>6.6</v>
      </c>
      <c r="B139" s="78" t="s">
        <v>20</v>
      </c>
      <c r="C139" s="150"/>
      <c r="D139" s="201"/>
      <c r="E139" s="402"/>
      <c r="F139" s="202"/>
      <c r="G139" s="48"/>
      <c r="H139" s="121"/>
      <c r="I139" s="61"/>
      <c r="J139" s="195"/>
      <c r="K139" s="195"/>
      <c r="L139" s="117"/>
      <c r="M139" s="49"/>
      <c r="N139" s="195"/>
      <c r="O139" s="117"/>
      <c r="P139" s="117"/>
      <c r="Q139" s="117"/>
      <c r="R139" s="117"/>
    </row>
    <row r="140" spans="1:18" s="113" customFormat="1" ht="14.25">
      <c r="A140" s="175" t="s">
        <v>115</v>
      </c>
      <c r="B140" s="68" t="s">
        <v>206</v>
      </c>
      <c r="C140" s="150">
        <v>101.53</v>
      </c>
      <c r="D140" s="203" t="s">
        <v>49</v>
      </c>
      <c r="E140" s="206"/>
      <c r="F140" s="207">
        <f>ROUND(C140*E140,2)</f>
        <v>0</v>
      </c>
      <c r="G140" s="48"/>
      <c r="H140" s="121"/>
      <c r="I140" s="61"/>
      <c r="J140" s="194"/>
      <c r="K140" s="195"/>
      <c r="L140" s="117"/>
      <c r="M140" s="49"/>
      <c r="N140" s="195"/>
      <c r="O140" s="117"/>
      <c r="P140" s="117"/>
      <c r="Q140" s="117"/>
      <c r="R140" s="117"/>
    </row>
    <row r="141" spans="1:18" s="113" customFormat="1" ht="14.25">
      <c r="A141" s="175" t="s">
        <v>116</v>
      </c>
      <c r="B141" s="68" t="s">
        <v>207</v>
      </c>
      <c r="C141" s="150">
        <v>101.53</v>
      </c>
      <c r="D141" s="203" t="s">
        <v>49</v>
      </c>
      <c r="E141" s="206"/>
      <c r="F141" s="202">
        <f>ROUND(E141*C141,2)</f>
        <v>0</v>
      </c>
      <c r="G141" s="48"/>
      <c r="H141" s="121"/>
      <c r="I141" s="117"/>
      <c r="J141" s="194"/>
      <c r="K141" s="195"/>
      <c r="L141" s="117"/>
      <c r="M141" s="49"/>
      <c r="N141" s="195"/>
      <c r="O141" s="117"/>
      <c r="P141" s="117"/>
      <c r="Q141" s="117"/>
      <c r="R141" s="117"/>
    </row>
    <row r="142" spans="1:18" s="113" customFormat="1">
      <c r="A142" s="208" t="s">
        <v>117</v>
      </c>
      <c r="B142" s="385" t="s">
        <v>208</v>
      </c>
      <c r="C142" s="209">
        <v>98.2</v>
      </c>
      <c r="D142" s="210" t="s">
        <v>5</v>
      </c>
      <c r="E142" s="412"/>
      <c r="F142" s="211">
        <f>+E142*C142</f>
        <v>0</v>
      </c>
      <c r="G142" s="48"/>
      <c r="H142" s="121"/>
      <c r="I142" s="117"/>
      <c r="J142" s="194"/>
      <c r="K142" s="194"/>
      <c r="L142" s="117"/>
      <c r="M142" s="49"/>
      <c r="N142" s="195"/>
      <c r="O142" s="117"/>
      <c r="P142" s="117"/>
      <c r="Q142" s="117"/>
      <c r="R142" s="117"/>
    </row>
    <row r="143" spans="1:18" s="113" customFormat="1" ht="29.25" customHeight="1">
      <c r="A143" s="175" t="s">
        <v>118</v>
      </c>
      <c r="B143" s="68" t="s">
        <v>209</v>
      </c>
      <c r="C143" s="157">
        <v>11.2</v>
      </c>
      <c r="D143" s="212" t="s">
        <v>5</v>
      </c>
      <c r="E143" s="404"/>
      <c r="F143" s="204">
        <f>+E143*C143</f>
        <v>0</v>
      </c>
      <c r="G143" s="48"/>
      <c r="H143" s="121"/>
      <c r="I143" s="117"/>
      <c r="J143" s="194"/>
      <c r="K143" s="195"/>
      <c r="L143" s="117"/>
      <c r="M143" s="49"/>
      <c r="N143" s="195"/>
      <c r="O143" s="117"/>
      <c r="P143" s="117"/>
      <c r="Q143" s="117"/>
      <c r="R143" s="117"/>
    </row>
    <row r="144" spans="1:18" s="113" customFormat="1" ht="14.25">
      <c r="A144" s="175" t="s">
        <v>119</v>
      </c>
      <c r="B144" s="68" t="s">
        <v>210</v>
      </c>
      <c r="C144" s="166">
        <v>124</v>
      </c>
      <c r="D144" s="213" t="s">
        <v>100</v>
      </c>
      <c r="E144" s="214"/>
      <c r="F144" s="207">
        <f>ROUND(C144*E144,2)</f>
        <v>0</v>
      </c>
      <c r="G144" s="48"/>
      <c r="H144" s="121"/>
      <c r="I144" s="117"/>
      <c r="J144" s="194"/>
      <c r="K144" s="195"/>
      <c r="L144" s="117"/>
      <c r="M144" s="49"/>
      <c r="N144" s="195"/>
      <c r="O144" s="117"/>
      <c r="P144" s="117"/>
      <c r="Q144" s="117"/>
      <c r="R144" s="117"/>
    </row>
    <row r="145" spans="1:35" s="113" customFormat="1" ht="25.5">
      <c r="A145" s="175" t="s">
        <v>120</v>
      </c>
      <c r="B145" s="68" t="s">
        <v>211</v>
      </c>
      <c r="C145" s="81">
        <v>1</v>
      </c>
      <c r="D145" s="60" t="s">
        <v>302</v>
      </c>
      <c r="E145" s="394"/>
      <c r="F145" s="202">
        <f>ROUND(E145*C145,2)</f>
        <v>0</v>
      </c>
      <c r="G145" s="48"/>
      <c r="H145" s="121"/>
      <c r="I145" s="117"/>
      <c r="J145" s="195"/>
      <c r="K145" s="195"/>
      <c r="L145" s="117"/>
      <c r="M145" s="49"/>
      <c r="N145" s="195"/>
      <c r="O145" s="117"/>
      <c r="P145" s="117"/>
      <c r="Q145" s="117"/>
      <c r="R145" s="117"/>
    </row>
    <row r="146" spans="1:35" s="113" customFormat="1">
      <c r="A146" s="175" t="s">
        <v>121</v>
      </c>
      <c r="B146" s="68" t="s">
        <v>212</v>
      </c>
      <c r="C146" s="215">
        <v>1</v>
      </c>
      <c r="D146" s="60" t="s">
        <v>302</v>
      </c>
      <c r="E146" s="394"/>
      <c r="F146" s="207">
        <f>ROUND(C146*E146,2)</f>
        <v>0</v>
      </c>
      <c r="G146" s="48"/>
      <c r="H146" s="121"/>
      <c r="I146" s="117"/>
      <c r="J146" s="195"/>
      <c r="K146" s="195"/>
      <c r="L146" s="117"/>
      <c r="M146" s="49"/>
      <c r="N146" s="195"/>
      <c r="O146" s="117"/>
      <c r="P146" s="117"/>
      <c r="Q146" s="117"/>
      <c r="R146" s="117"/>
    </row>
    <row r="147" spans="1:35" s="113" customFormat="1">
      <c r="A147" s="175" t="s">
        <v>54</v>
      </c>
      <c r="B147" s="68" t="s">
        <v>213</v>
      </c>
      <c r="C147" s="215">
        <v>1</v>
      </c>
      <c r="D147" s="60" t="s">
        <v>302</v>
      </c>
      <c r="E147" s="394"/>
      <c r="F147" s="207">
        <f>ROUND(C147*E147,2)</f>
        <v>0</v>
      </c>
      <c r="G147" s="48"/>
      <c r="H147" s="121"/>
      <c r="I147" s="117"/>
      <c r="J147" s="195"/>
      <c r="K147" s="195"/>
      <c r="L147" s="117"/>
      <c r="M147" s="49"/>
      <c r="N147" s="195"/>
      <c r="O147" s="117"/>
      <c r="P147" s="117"/>
      <c r="Q147" s="117"/>
      <c r="R147" s="117"/>
    </row>
    <row r="148" spans="1:35" s="113" customFormat="1">
      <c r="A148" s="9"/>
      <c r="B148" s="371" t="s">
        <v>44</v>
      </c>
      <c r="C148" s="9"/>
      <c r="D148" s="9"/>
      <c r="E148" s="413"/>
      <c r="F148" s="10">
        <f>SUM(F56:F147)</f>
        <v>0</v>
      </c>
      <c r="G148" s="48"/>
      <c r="H148" s="121"/>
      <c r="I148" s="117"/>
      <c r="J148" s="195"/>
      <c r="K148" s="195"/>
      <c r="L148" s="117"/>
      <c r="M148" s="49"/>
      <c r="N148" s="195"/>
      <c r="O148" s="117"/>
      <c r="P148" s="117"/>
      <c r="Q148" s="117"/>
      <c r="R148" s="117"/>
    </row>
    <row r="149" spans="1:35" s="24" customFormat="1">
      <c r="A149" s="218"/>
      <c r="B149" s="219"/>
      <c r="C149" s="148"/>
      <c r="D149" s="149"/>
      <c r="E149" s="414"/>
      <c r="F149" s="188"/>
      <c r="G149" s="48"/>
      <c r="H149" s="220"/>
      <c r="I149" s="117"/>
      <c r="J149" s="117"/>
      <c r="K149" s="117"/>
      <c r="L149" s="117"/>
      <c r="M149" s="61"/>
      <c r="N149" s="117"/>
      <c r="O149" s="117"/>
      <c r="P149" s="117"/>
      <c r="Q149" s="117"/>
      <c r="R149" s="117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</row>
    <row r="150" spans="1:35" s="28" customFormat="1">
      <c r="A150" s="221" t="s">
        <v>11</v>
      </c>
      <c r="B150" s="78" t="s">
        <v>214</v>
      </c>
      <c r="C150" s="205"/>
      <c r="D150" s="138"/>
      <c r="E150" s="122"/>
      <c r="F150" s="222"/>
      <c r="G150" s="48"/>
      <c r="K150" s="90"/>
      <c r="L150" s="223"/>
    </row>
    <row r="151" spans="1:35" s="28" customFormat="1">
      <c r="A151" s="224"/>
      <c r="B151" s="107"/>
      <c r="C151" s="205"/>
      <c r="D151" s="138"/>
      <c r="E151" s="122"/>
      <c r="F151" s="222"/>
      <c r="G151" s="48"/>
      <c r="K151" s="90"/>
      <c r="L151" s="223"/>
      <c r="P151" s="56">
        <v>0</v>
      </c>
    </row>
    <row r="152" spans="1:35" s="28" customFormat="1">
      <c r="A152" s="225">
        <v>1</v>
      </c>
      <c r="B152" s="153" t="s">
        <v>4</v>
      </c>
      <c r="C152" s="205"/>
      <c r="D152" s="226"/>
      <c r="E152" s="395"/>
      <c r="F152" s="205"/>
      <c r="G152" s="48"/>
      <c r="K152" s="90"/>
      <c r="L152" s="223"/>
      <c r="P152" s="56">
        <v>0</v>
      </c>
    </row>
    <row r="153" spans="1:35" s="28" customFormat="1">
      <c r="A153" s="144">
        <v>1.1000000000000001</v>
      </c>
      <c r="B153" s="147" t="s">
        <v>192</v>
      </c>
      <c r="C153" s="205">
        <v>1</v>
      </c>
      <c r="D153" s="60" t="s">
        <v>302</v>
      </c>
      <c r="E153" s="395"/>
      <c r="F153" s="205">
        <f>ROUND(C153*E153,2)</f>
        <v>0</v>
      </c>
      <c r="G153" s="48"/>
      <c r="K153" s="90"/>
      <c r="L153" s="223"/>
      <c r="P153" s="56">
        <v>0</v>
      </c>
    </row>
    <row r="154" spans="1:35" s="229" customFormat="1">
      <c r="A154" s="144">
        <v>1.2</v>
      </c>
      <c r="B154" s="147" t="s">
        <v>215</v>
      </c>
      <c r="C154" s="205">
        <v>1</v>
      </c>
      <c r="D154" s="60" t="s">
        <v>302</v>
      </c>
      <c r="E154" s="395"/>
      <c r="F154" s="205">
        <f>ROUND(C154*E154,2)</f>
        <v>0</v>
      </c>
      <c r="G154" s="48"/>
      <c r="H154" s="223"/>
      <c r="I154" s="227"/>
      <c r="J154" s="223"/>
      <c r="K154" s="90"/>
      <c r="L154" s="223"/>
      <c r="M154" s="223"/>
      <c r="N154" s="223"/>
      <c r="O154" s="223"/>
      <c r="P154" s="228">
        <v>0</v>
      </c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</row>
    <row r="155" spans="1:35" s="229" customFormat="1">
      <c r="A155" s="230"/>
      <c r="B155" s="68"/>
      <c r="C155" s="205"/>
      <c r="D155" s="231"/>
      <c r="E155" s="122"/>
      <c r="F155" s="166">
        <f t="shared" ref="F155:F168" si="16">+ROUND(C155*E155,2)</f>
        <v>0</v>
      </c>
      <c r="G155" s="48"/>
      <c r="H155" s="223"/>
      <c r="I155" s="227"/>
      <c r="J155" s="223"/>
      <c r="K155" s="90"/>
      <c r="L155" s="223"/>
      <c r="M155" s="223"/>
      <c r="N155" s="223"/>
      <c r="O155" s="223"/>
      <c r="P155" s="228">
        <v>0</v>
      </c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</row>
    <row r="156" spans="1:35" s="229" customFormat="1" ht="14.25">
      <c r="A156" s="232">
        <v>2</v>
      </c>
      <c r="B156" s="78" t="s">
        <v>216</v>
      </c>
      <c r="C156" s="205"/>
      <c r="D156" s="233"/>
      <c r="E156" s="122"/>
      <c r="F156" s="166">
        <f t="shared" si="16"/>
        <v>0</v>
      </c>
      <c r="G156" s="48"/>
      <c r="H156" s="223"/>
      <c r="I156" s="227"/>
      <c r="J156" s="223"/>
      <c r="K156" s="90"/>
      <c r="L156" s="223"/>
      <c r="M156" s="223"/>
      <c r="N156" s="223"/>
      <c r="O156" s="223"/>
      <c r="P156" s="228">
        <v>0</v>
      </c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</row>
    <row r="157" spans="1:35" s="229" customFormat="1" ht="15">
      <c r="A157" s="234">
        <v>2.1</v>
      </c>
      <c r="B157" s="68" t="s">
        <v>217</v>
      </c>
      <c r="C157" s="205">
        <v>1.2</v>
      </c>
      <c r="D157" s="233" t="s">
        <v>50</v>
      </c>
      <c r="E157" s="122"/>
      <c r="F157" s="166">
        <f t="shared" si="16"/>
        <v>0</v>
      </c>
      <c r="G157" s="48"/>
      <c r="H157" s="223"/>
      <c r="I157" s="227"/>
      <c r="J157" s="118"/>
      <c r="K157" s="223"/>
      <c r="L157" s="223"/>
      <c r="M157" s="223"/>
      <c r="N157" s="223"/>
      <c r="O157" s="223"/>
      <c r="P157" s="228">
        <v>0</v>
      </c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</row>
    <row r="158" spans="1:35" s="229" customFormat="1" ht="15">
      <c r="A158" s="234">
        <v>2.2000000000000002</v>
      </c>
      <c r="B158" s="68" t="s">
        <v>218</v>
      </c>
      <c r="C158" s="205">
        <v>0.14000000000000001</v>
      </c>
      <c r="D158" s="233" t="s">
        <v>50</v>
      </c>
      <c r="E158" s="122"/>
      <c r="F158" s="166">
        <f t="shared" si="16"/>
        <v>0</v>
      </c>
      <c r="G158" s="48"/>
      <c r="H158" s="223"/>
      <c r="I158" s="227"/>
      <c r="J158" s="118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</row>
    <row r="159" spans="1:35" s="229" customFormat="1" ht="15">
      <c r="A159" s="234">
        <v>2.2999999999999998</v>
      </c>
      <c r="B159" s="68" t="s">
        <v>219</v>
      </c>
      <c r="C159" s="205">
        <v>0.32</v>
      </c>
      <c r="D159" s="233" t="s">
        <v>50</v>
      </c>
      <c r="E159" s="122"/>
      <c r="F159" s="166">
        <f t="shared" si="16"/>
        <v>0</v>
      </c>
      <c r="G159" s="48"/>
      <c r="H159" s="223"/>
      <c r="I159" s="227"/>
      <c r="J159" s="118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</row>
    <row r="160" spans="1:35" s="229" customFormat="1" ht="15">
      <c r="A160" s="234">
        <v>2.4</v>
      </c>
      <c r="B160" s="68" t="s">
        <v>220</v>
      </c>
      <c r="C160" s="205">
        <v>0.2</v>
      </c>
      <c r="D160" s="233" t="s">
        <v>50</v>
      </c>
      <c r="E160" s="122"/>
      <c r="F160" s="166">
        <f t="shared" si="16"/>
        <v>0</v>
      </c>
      <c r="G160" s="48"/>
      <c r="H160" s="223"/>
      <c r="I160" s="227"/>
      <c r="J160" s="118"/>
      <c r="K160" s="223"/>
      <c r="L160" s="223"/>
      <c r="M160" s="223"/>
      <c r="N160" s="223"/>
      <c r="O160" s="223"/>
      <c r="P160" s="228">
        <v>8478.69</v>
      </c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</row>
    <row r="161" spans="1:35" s="229" customFormat="1" ht="15">
      <c r="A161" s="234">
        <v>2.5</v>
      </c>
      <c r="B161" s="68" t="s">
        <v>221</v>
      </c>
      <c r="C161" s="205">
        <v>0.81</v>
      </c>
      <c r="D161" s="233" t="s">
        <v>50</v>
      </c>
      <c r="E161" s="122"/>
      <c r="F161" s="166">
        <f t="shared" si="16"/>
        <v>0</v>
      </c>
      <c r="G161" s="48"/>
      <c r="H161" s="223"/>
      <c r="I161" s="227"/>
      <c r="J161" s="118"/>
      <c r="K161" s="223"/>
      <c r="L161" s="223"/>
      <c r="M161" s="223"/>
      <c r="N161" s="223"/>
      <c r="O161" s="223"/>
      <c r="P161" s="228">
        <v>659</v>
      </c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</row>
    <row r="162" spans="1:35" s="229" customFormat="1" ht="12.75" customHeight="1">
      <c r="A162" s="234">
        <v>2.6</v>
      </c>
      <c r="B162" s="68" t="s">
        <v>222</v>
      </c>
      <c r="C162" s="205">
        <v>6.5000000000000002E-2</v>
      </c>
      <c r="D162" s="233" t="s">
        <v>50</v>
      </c>
      <c r="E162" s="122"/>
      <c r="F162" s="166">
        <f t="shared" si="16"/>
        <v>0</v>
      </c>
      <c r="G162" s="48"/>
      <c r="H162" s="223"/>
      <c r="I162" s="227"/>
      <c r="J162" s="118"/>
      <c r="K162" s="223"/>
      <c r="L162" s="223"/>
      <c r="M162" s="223"/>
      <c r="N162" s="223"/>
      <c r="O162" s="223"/>
      <c r="P162" s="228">
        <v>8478.69</v>
      </c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</row>
    <row r="163" spans="1:35" s="229" customFormat="1" ht="15">
      <c r="A163" s="234">
        <v>2.7</v>
      </c>
      <c r="B163" s="68" t="s">
        <v>223</v>
      </c>
      <c r="C163" s="205">
        <v>0.68</v>
      </c>
      <c r="D163" s="233" t="s">
        <v>50</v>
      </c>
      <c r="E163" s="122"/>
      <c r="F163" s="166">
        <f t="shared" si="16"/>
        <v>0</v>
      </c>
      <c r="G163" s="48"/>
      <c r="H163" s="223"/>
      <c r="I163" s="227"/>
      <c r="J163" s="118"/>
      <c r="K163" s="223"/>
      <c r="L163" s="223"/>
      <c r="M163" s="223"/>
      <c r="N163" s="223"/>
      <c r="O163" s="223"/>
      <c r="P163" s="228">
        <v>8478.69</v>
      </c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</row>
    <row r="164" spans="1:35" s="229" customFormat="1">
      <c r="A164" s="230"/>
      <c r="B164" s="68"/>
      <c r="C164" s="205"/>
      <c r="D164" s="233"/>
      <c r="E164" s="122"/>
      <c r="F164" s="166"/>
      <c r="G164" s="48"/>
      <c r="H164" s="223"/>
      <c r="I164" s="227"/>
      <c r="J164" s="228"/>
      <c r="K164" s="90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</row>
    <row r="165" spans="1:35" s="229" customFormat="1">
      <c r="A165" s="232">
        <v>3</v>
      </c>
      <c r="B165" s="78" t="s">
        <v>51</v>
      </c>
      <c r="C165" s="205"/>
      <c r="D165" s="231"/>
      <c r="E165" s="122"/>
      <c r="F165" s="166">
        <f t="shared" si="16"/>
        <v>0</v>
      </c>
      <c r="G165" s="48"/>
      <c r="H165" s="223"/>
      <c r="I165" s="227"/>
      <c r="J165" s="228"/>
      <c r="K165" s="90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</row>
    <row r="166" spans="1:35" s="229" customFormat="1" ht="15">
      <c r="A166" s="234">
        <v>3.1</v>
      </c>
      <c r="B166" s="68" t="s">
        <v>224</v>
      </c>
      <c r="C166" s="205">
        <v>20.39</v>
      </c>
      <c r="D166" s="233" t="s">
        <v>52</v>
      </c>
      <c r="E166" s="122"/>
      <c r="F166" s="166">
        <f t="shared" si="16"/>
        <v>0</v>
      </c>
      <c r="G166" s="48"/>
      <c r="H166" s="223"/>
      <c r="I166" s="227"/>
      <c r="J166" s="228"/>
      <c r="K166" s="90"/>
      <c r="L166" s="223"/>
      <c r="M166" s="223"/>
      <c r="N166" s="223"/>
      <c r="O166" s="223"/>
      <c r="P166" s="228">
        <f>+P107</f>
        <v>0</v>
      </c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</row>
    <row r="167" spans="1:35" s="229" customFormat="1" ht="15">
      <c r="A167" s="234">
        <v>3.2</v>
      </c>
      <c r="B167" s="68" t="s">
        <v>225</v>
      </c>
      <c r="C167" s="205">
        <v>3.18</v>
      </c>
      <c r="D167" s="233" t="s">
        <v>52</v>
      </c>
      <c r="E167" s="122"/>
      <c r="F167" s="166">
        <f t="shared" si="16"/>
        <v>0</v>
      </c>
      <c r="G167" s="48"/>
      <c r="H167" s="223"/>
      <c r="I167" s="227"/>
      <c r="J167" s="228"/>
      <c r="K167" s="90"/>
      <c r="L167" s="223"/>
      <c r="M167" s="223"/>
      <c r="N167" s="223"/>
      <c r="O167" s="223"/>
      <c r="P167" s="228">
        <f>+P108</f>
        <v>0</v>
      </c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</row>
    <row r="168" spans="1:35" s="229" customFormat="1" ht="15">
      <c r="A168" s="234">
        <v>3.3</v>
      </c>
      <c r="B168" s="68" t="s">
        <v>226</v>
      </c>
      <c r="C168" s="205">
        <v>1.44</v>
      </c>
      <c r="D168" s="233" t="s">
        <v>52</v>
      </c>
      <c r="E168" s="122"/>
      <c r="F168" s="166">
        <f t="shared" si="16"/>
        <v>0</v>
      </c>
      <c r="G168" s="48"/>
      <c r="H168" s="223"/>
      <c r="I168" s="227"/>
      <c r="J168" s="228"/>
      <c r="K168" s="90"/>
      <c r="L168" s="223"/>
      <c r="M168" s="223"/>
      <c r="N168" s="223"/>
      <c r="O168" s="223"/>
      <c r="P168" s="228">
        <f>+P109</f>
        <v>0</v>
      </c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</row>
    <row r="169" spans="1:35" s="229" customFormat="1">
      <c r="A169" s="234">
        <v>3.4</v>
      </c>
      <c r="B169" s="68" t="s">
        <v>227</v>
      </c>
      <c r="C169" s="205">
        <v>1.9</v>
      </c>
      <c r="D169" s="231" t="s">
        <v>5</v>
      </c>
      <c r="E169" s="122"/>
      <c r="F169" s="166">
        <f>+ROUND(C169*E169,2)</f>
        <v>0</v>
      </c>
      <c r="G169" s="48"/>
      <c r="H169" s="223"/>
      <c r="I169" s="227"/>
      <c r="J169" s="228"/>
      <c r="K169" s="90"/>
      <c r="L169" s="223"/>
      <c r="M169" s="223"/>
      <c r="N169" s="223"/>
      <c r="O169" s="223"/>
      <c r="P169" s="228">
        <v>286</v>
      </c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</row>
    <row r="170" spans="1:35" s="229" customFormat="1">
      <c r="A170" s="234"/>
      <c r="B170" s="68"/>
      <c r="C170" s="205"/>
      <c r="D170" s="231"/>
      <c r="E170" s="122"/>
      <c r="F170" s="166"/>
      <c r="G170" s="48"/>
      <c r="H170" s="223"/>
      <c r="I170" s="227"/>
      <c r="J170" s="228"/>
      <c r="K170" s="90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</row>
    <row r="171" spans="1:35" s="229" customFormat="1">
      <c r="A171" s="232">
        <v>4</v>
      </c>
      <c r="B171" s="78" t="s">
        <v>28</v>
      </c>
      <c r="C171" s="205"/>
      <c r="D171" s="231"/>
      <c r="E171" s="122"/>
      <c r="F171" s="166">
        <f t="shared" ref="F171:F194" si="17">+ROUND(C171*E171,2)</f>
        <v>0</v>
      </c>
      <c r="G171" s="48"/>
      <c r="H171" s="223"/>
      <c r="I171" s="227"/>
      <c r="J171" s="228"/>
      <c r="K171" s="90"/>
      <c r="L171" s="223"/>
      <c r="M171" s="223"/>
      <c r="N171" s="223"/>
      <c r="O171" s="223"/>
      <c r="P171" s="228">
        <v>0</v>
      </c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</row>
    <row r="172" spans="1:35" s="229" customFormat="1" ht="15">
      <c r="A172" s="234">
        <v>4.0999999999999996</v>
      </c>
      <c r="B172" s="68" t="s">
        <v>228</v>
      </c>
      <c r="C172" s="205">
        <v>22.77</v>
      </c>
      <c r="D172" s="233" t="s">
        <v>52</v>
      </c>
      <c r="E172" s="122"/>
      <c r="F172" s="166">
        <f t="shared" si="17"/>
        <v>0</v>
      </c>
      <c r="G172" s="48"/>
      <c r="H172" s="223"/>
      <c r="I172" s="227"/>
      <c r="J172" s="228"/>
      <c r="K172" s="90"/>
      <c r="L172" s="223"/>
      <c r="M172" s="223"/>
      <c r="N172" s="223"/>
      <c r="O172" s="223"/>
      <c r="P172" s="228">
        <f>+P86</f>
        <v>0</v>
      </c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</row>
    <row r="173" spans="1:35" s="229" customFormat="1" ht="15">
      <c r="A173" s="234">
        <v>4.2</v>
      </c>
      <c r="B173" s="68" t="s">
        <v>229</v>
      </c>
      <c r="C173" s="205">
        <v>25.97</v>
      </c>
      <c r="D173" s="233" t="s">
        <v>52</v>
      </c>
      <c r="E173" s="122"/>
      <c r="F173" s="166">
        <f t="shared" si="17"/>
        <v>0</v>
      </c>
      <c r="G173" s="48"/>
      <c r="H173" s="223"/>
      <c r="I173" s="227"/>
      <c r="J173" s="228"/>
      <c r="K173" s="90"/>
      <c r="L173" s="223"/>
      <c r="M173" s="223"/>
      <c r="N173" s="223"/>
      <c r="O173" s="223"/>
      <c r="P173" s="228">
        <v>247.42</v>
      </c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</row>
    <row r="174" spans="1:35" s="229" customFormat="1" ht="15">
      <c r="A174" s="234">
        <v>4.3</v>
      </c>
      <c r="B174" s="68" t="s">
        <v>230</v>
      </c>
      <c r="C174" s="205">
        <v>9.11</v>
      </c>
      <c r="D174" s="233" t="s">
        <v>52</v>
      </c>
      <c r="E174" s="122"/>
      <c r="F174" s="166">
        <f t="shared" si="17"/>
        <v>0</v>
      </c>
      <c r="G174" s="48"/>
      <c r="H174" s="223"/>
      <c r="I174" s="227"/>
      <c r="J174" s="228"/>
      <c r="K174" s="90"/>
      <c r="L174" s="223"/>
      <c r="M174" s="223"/>
      <c r="N174" s="223"/>
      <c r="O174" s="223"/>
      <c r="P174" s="228">
        <v>1850</v>
      </c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</row>
    <row r="175" spans="1:35" s="229" customFormat="1" ht="15">
      <c r="A175" s="234">
        <v>4.4000000000000004</v>
      </c>
      <c r="B175" s="68" t="s">
        <v>231</v>
      </c>
      <c r="C175" s="205">
        <v>11.31</v>
      </c>
      <c r="D175" s="233" t="s">
        <v>52</v>
      </c>
      <c r="E175" s="122"/>
      <c r="F175" s="166">
        <f t="shared" si="17"/>
        <v>0</v>
      </c>
      <c r="G175" s="48"/>
      <c r="H175" s="223"/>
      <c r="I175" s="227"/>
      <c r="J175" s="228"/>
      <c r="K175" s="90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</row>
    <row r="176" spans="1:35" s="229" customFormat="1" ht="15">
      <c r="A176" s="234">
        <v>4.5</v>
      </c>
      <c r="B176" s="68" t="s">
        <v>232</v>
      </c>
      <c r="C176" s="205">
        <v>57.83</v>
      </c>
      <c r="D176" s="233" t="s">
        <v>52</v>
      </c>
      <c r="E176" s="122"/>
      <c r="F176" s="166">
        <f t="shared" si="17"/>
        <v>0</v>
      </c>
      <c r="G176" s="48"/>
      <c r="H176" s="223"/>
      <c r="J176" s="235"/>
      <c r="K176" s="90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</row>
    <row r="177" spans="1:35" s="229" customFormat="1" ht="15">
      <c r="A177" s="234">
        <v>4.5999999999999996</v>
      </c>
      <c r="B177" s="68" t="s">
        <v>233</v>
      </c>
      <c r="C177" s="205">
        <v>16</v>
      </c>
      <c r="D177" s="233" t="s">
        <v>52</v>
      </c>
      <c r="E177" s="122"/>
      <c r="F177" s="166">
        <f t="shared" si="17"/>
        <v>0</v>
      </c>
      <c r="G177" s="48"/>
      <c r="H177" s="223"/>
      <c r="I177" s="227"/>
      <c r="J177" s="223"/>
      <c r="K177" s="90"/>
      <c r="L177" s="223"/>
      <c r="M177" s="223"/>
      <c r="N177" s="223"/>
      <c r="O177" s="223"/>
      <c r="P177" s="228" t="e">
        <f>+#REF!</f>
        <v>#REF!</v>
      </c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</row>
    <row r="178" spans="1:35" s="229" customFormat="1">
      <c r="A178" s="234">
        <v>4.7</v>
      </c>
      <c r="B178" s="68" t="s">
        <v>234</v>
      </c>
      <c r="C178" s="205">
        <v>41</v>
      </c>
      <c r="D178" s="231" t="s">
        <v>5</v>
      </c>
      <c r="E178" s="122"/>
      <c r="F178" s="166">
        <f t="shared" si="17"/>
        <v>0</v>
      </c>
      <c r="G178" s="48"/>
      <c r="H178" s="223"/>
      <c r="I178" s="227"/>
      <c r="J178" s="223"/>
      <c r="K178" s="90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</row>
    <row r="179" spans="1:35" s="229" customFormat="1" ht="15">
      <c r="A179" s="234">
        <v>4.8</v>
      </c>
      <c r="B179" s="68" t="s">
        <v>235</v>
      </c>
      <c r="C179" s="205">
        <v>5.75</v>
      </c>
      <c r="D179" s="233" t="s">
        <v>52</v>
      </c>
      <c r="E179" s="122"/>
      <c r="F179" s="166">
        <f t="shared" si="17"/>
        <v>0</v>
      </c>
      <c r="G179" s="48"/>
      <c r="H179" s="223"/>
      <c r="I179" s="227"/>
      <c r="J179" s="228"/>
      <c r="K179" s="90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</row>
    <row r="180" spans="1:35" s="229" customFormat="1">
      <c r="A180" s="234">
        <v>4.9000000000000004</v>
      </c>
      <c r="B180" s="68" t="s">
        <v>236</v>
      </c>
      <c r="C180" s="205">
        <v>10</v>
      </c>
      <c r="D180" s="231" t="s">
        <v>5</v>
      </c>
      <c r="E180" s="122"/>
      <c r="F180" s="166">
        <f t="shared" si="17"/>
        <v>0</v>
      </c>
      <c r="G180" s="48"/>
      <c r="H180" s="223"/>
      <c r="I180" s="227"/>
      <c r="J180" s="228"/>
      <c r="K180" s="90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</row>
    <row r="181" spans="1:35" s="229" customFormat="1">
      <c r="A181" s="234"/>
      <c r="B181" s="68"/>
      <c r="C181" s="205"/>
      <c r="D181" s="231"/>
      <c r="E181" s="122"/>
      <c r="F181" s="166">
        <f t="shared" si="17"/>
        <v>0</v>
      </c>
      <c r="G181" s="48"/>
      <c r="H181" s="223"/>
      <c r="I181" s="227"/>
      <c r="J181" s="228"/>
      <c r="K181" s="90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</row>
    <row r="182" spans="1:35" s="229" customFormat="1">
      <c r="A182" s="232">
        <v>5</v>
      </c>
      <c r="B182" s="78" t="s">
        <v>53</v>
      </c>
      <c r="C182" s="205"/>
      <c r="D182" s="231"/>
      <c r="E182" s="122"/>
      <c r="F182" s="166">
        <f t="shared" si="17"/>
        <v>0</v>
      </c>
      <c r="G182" s="48"/>
      <c r="H182" s="223"/>
      <c r="I182" s="227"/>
      <c r="J182" s="228"/>
      <c r="K182" s="90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</row>
    <row r="183" spans="1:35" s="229" customFormat="1">
      <c r="A183" s="234">
        <v>5.0999999999999996</v>
      </c>
      <c r="B183" s="68" t="s">
        <v>237</v>
      </c>
      <c r="C183" s="205">
        <v>1</v>
      </c>
      <c r="D183" s="60" t="s">
        <v>302</v>
      </c>
      <c r="E183" s="122"/>
      <c r="F183" s="166">
        <f t="shared" si="17"/>
        <v>0</v>
      </c>
      <c r="G183" s="48"/>
      <c r="H183" s="223"/>
      <c r="I183" s="227"/>
      <c r="J183" s="228"/>
      <c r="K183" s="90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</row>
    <row r="184" spans="1:35" s="229" customFormat="1">
      <c r="A184" s="234">
        <v>5.2</v>
      </c>
      <c r="B184" s="68" t="s">
        <v>238</v>
      </c>
      <c r="C184" s="205">
        <v>1</v>
      </c>
      <c r="D184" s="60" t="s">
        <v>302</v>
      </c>
      <c r="E184" s="122"/>
      <c r="F184" s="166">
        <f t="shared" si="17"/>
        <v>0</v>
      </c>
      <c r="G184" s="48"/>
      <c r="H184" s="223"/>
      <c r="I184" s="227"/>
      <c r="J184" s="228"/>
      <c r="K184" s="90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</row>
    <row r="185" spans="1:35" s="229" customFormat="1">
      <c r="A185" s="234">
        <v>5.3</v>
      </c>
      <c r="B185" s="68" t="s">
        <v>239</v>
      </c>
      <c r="C185" s="205">
        <v>1</v>
      </c>
      <c r="D185" s="60" t="s">
        <v>302</v>
      </c>
      <c r="E185" s="122"/>
      <c r="F185" s="166">
        <f t="shared" si="17"/>
        <v>0</v>
      </c>
      <c r="G185" s="48"/>
      <c r="H185" s="223"/>
      <c r="I185" s="227"/>
      <c r="J185" s="228"/>
      <c r="K185" s="90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</row>
    <row r="186" spans="1:35" s="229" customFormat="1">
      <c r="A186" s="234">
        <v>5.4</v>
      </c>
      <c r="B186" s="68" t="s">
        <v>240</v>
      </c>
      <c r="C186" s="205">
        <v>1</v>
      </c>
      <c r="D186" s="60" t="s">
        <v>302</v>
      </c>
      <c r="E186" s="122"/>
      <c r="F186" s="166">
        <f t="shared" si="17"/>
        <v>0</v>
      </c>
      <c r="G186" s="48"/>
      <c r="H186" s="223"/>
      <c r="I186" s="227"/>
      <c r="J186" s="228"/>
      <c r="K186" s="90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</row>
    <row r="187" spans="1:35" s="229" customFormat="1">
      <c r="A187" s="234">
        <v>5.5</v>
      </c>
      <c r="B187" s="68" t="s">
        <v>241</v>
      </c>
      <c r="C187" s="205">
        <v>1</v>
      </c>
      <c r="D187" s="60" t="s">
        <v>302</v>
      </c>
      <c r="E187" s="122"/>
      <c r="F187" s="166">
        <f t="shared" si="17"/>
        <v>0</v>
      </c>
      <c r="G187" s="48"/>
      <c r="H187" s="223"/>
      <c r="I187" s="227"/>
      <c r="J187" s="228"/>
      <c r="K187" s="90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</row>
    <row r="188" spans="1:35" s="229" customFormat="1">
      <c r="A188" s="234">
        <v>5.6</v>
      </c>
      <c r="B188" s="68" t="s">
        <v>242</v>
      </c>
      <c r="C188" s="205">
        <v>1</v>
      </c>
      <c r="D188" s="60" t="s">
        <v>302</v>
      </c>
      <c r="E188" s="122"/>
      <c r="F188" s="166">
        <f t="shared" si="17"/>
        <v>0</v>
      </c>
      <c r="G188" s="48"/>
      <c r="H188" s="223"/>
      <c r="I188" s="227"/>
      <c r="J188" s="228"/>
      <c r="K188" s="90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</row>
    <row r="189" spans="1:35" s="229" customFormat="1">
      <c r="A189" s="236">
        <v>5.7</v>
      </c>
      <c r="B189" s="385" t="s">
        <v>243</v>
      </c>
      <c r="C189" s="237">
        <v>1</v>
      </c>
      <c r="D189" s="386" t="s">
        <v>302</v>
      </c>
      <c r="E189" s="415"/>
      <c r="F189" s="238">
        <f t="shared" si="17"/>
        <v>0</v>
      </c>
      <c r="G189" s="48"/>
      <c r="H189" s="223"/>
      <c r="I189" s="227"/>
      <c r="J189" s="228"/>
      <c r="K189" s="90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</row>
    <row r="190" spans="1:35" s="37" customFormat="1" ht="12.75" customHeight="1">
      <c r="A190" s="234">
        <v>5.8</v>
      </c>
      <c r="B190" s="68" t="s">
        <v>244</v>
      </c>
      <c r="C190" s="205">
        <v>1</v>
      </c>
      <c r="D190" s="60" t="s">
        <v>302</v>
      </c>
      <c r="E190" s="122"/>
      <c r="F190" s="166">
        <f t="shared" si="17"/>
        <v>0</v>
      </c>
      <c r="G190" s="48"/>
      <c r="H190" s="33"/>
      <c r="I190" s="33"/>
      <c r="J190" s="239"/>
      <c r="K190" s="240"/>
      <c r="L190" s="241"/>
    </row>
    <row r="191" spans="1:35" s="229" customFormat="1">
      <c r="A191" s="234">
        <v>5.9</v>
      </c>
      <c r="B191" s="68" t="s">
        <v>245</v>
      </c>
      <c r="C191" s="205">
        <v>1</v>
      </c>
      <c r="D191" s="60" t="s">
        <v>302</v>
      </c>
      <c r="E191" s="122"/>
      <c r="F191" s="166">
        <f t="shared" si="17"/>
        <v>0</v>
      </c>
      <c r="G191" s="48"/>
      <c r="H191" s="223"/>
      <c r="I191" s="227"/>
      <c r="J191" s="228"/>
      <c r="K191" s="90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</row>
    <row r="192" spans="1:35" s="229" customFormat="1">
      <c r="A192" s="234"/>
      <c r="B192" s="68"/>
      <c r="C192" s="205"/>
      <c r="D192" s="231"/>
      <c r="E192" s="416"/>
      <c r="F192" s="166">
        <f t="shared" si="17"/>
        <v>0</v>
      </c>
      <c r="G192" s="48"/>
      <c r="H192" s="223"/>
      <c r="I192" s="227"/>
      <c r="J192" s="223"/>
      <c r="K192" s="90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</row>
    <row r="193" spans="1:258" s="50" customFormat="1">
      <c r="A193" s="232">
        <v>6</v>
      </c>
      <c r="B193" s="78" t="s">
        <v>20</v>
      </c>
      <c r="C193" s="205"/>
      <c r="D193" s="231"/>
      <c r="E193" s="122"/>
      <c r="F193" s="166">
        <f t="shared" si="17"/>
        <v>0</v>
      </c>
      <c r="G193" s="48"/>
      <c r="H193" s="28"/>
      <c r="I193" s="69"/>
      <c r="J193" s="242"/>
      <c r="K193" s="90"/>
      <c r="L193" s="223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258" s="50" customFormat="1" ht="15">
      <c r="A194" s="234">
        <v>6.1</v>
      </c>
      <c r="B194" s="68" t="s">
        <v>232</v>
      </c>
      <c r="C194" s="205">
        <v>57.83</v>
      </c>
      <c r="D194" s="233" t="s">
        <v>52</v>
      </c>
      <c r="E194" s="122"/>
      <c r="F194" s="166">
        <f t="shared" si="17"/>
        <v>0</v>
      </c>
      <c r="G194" s="48"/>
      <c r="H194" s="28"/>
      <c r="J194" s="61"/>
      <c r="K194" s="90"/>
      <c r="L194" s="223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258" s="50" customFormat="1">
      <c r="A195" s="234"/>
      <c r="B195" s="68"/>
      <c r="C195" s="205"/>
      <c r="D195" s="233"/>
      <c r="E195" s="416"/>
      <c r="F195" s="166"/>
      <c r="G195" s="48"/>
      <c r="H195" s="28"/>
      <c r="I195" s="28"/>
      <c r="J195" s="242"/>
      <c r="K195" s="90"/>
      <c r="L195" s="223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258" s="229" customFormat="1">
      <c r="A196" s="59">
        <v>7</v>
      </c>
      <c r="B196" s="107" t="s">
        <v>32</v>
      </c>
      <c r="C196" s="243"/>
      <c r="D196" s="60"/>
      <c r="E196" s="417"/>
      <c r="F196" s="81"/>
      <c r="G196" s="48"/>
      <c r="H196" s="223"/>
      <c r="I196" s="227"/>
      <c r="J196" s="223"/>
      <c r="K196" s="90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</row>
    <row r="197" spans="1:258" s="229" customFormat="1">
      <c r="A197" s="234">
        <v>7.1</v>
      </c>
      <c r="B197" s="79" t="s">
        <v>246</v>
      </c>
      <c r="C197" s="243">
        <v>1</v>
      </c>
      <c r="D197" s="60" t="s">
        <v>302</v>
      </c>
      <c r="E197" s="405"/>
      <c r="F197" s="166">
        <f t="shared" ref="F197:F200" si="18">ROUND(E197*C197,2)</f>
        <v>0</v>
      </c>
      <c r="G197" s="48"/>
      <c r="H197" s="223"/>
      <c r="I197" s="227"/>
      <c r="J197" s="223"/>
      <c r="K197" s="90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</row>
    <row r="198" spans="1:258" s="229" customFormat="1">
      <c r="A198" s="234">
        <v>7.2</v>
      </c>
      <c r="B198" s="79" t="s">
        <v>247</v>
      </c>
      <c r="C198" s="243">
        <v>6</v>
      </c>
      <c r="D198" s="60" t="s">
        <v>302</v>
      </c>
      <c r="E198" s="405"/>
      <c r="F198" s="81">
        <f t="shared" si="18"/>
        <v>0</v>
      </c>
      <c r="G198" s="48"/>
      <c r="H198" s="223"/>
      <c r="I198" s="227"/>
      <c r="J198" s="223"/>
      <c r="K198" s="90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</row>
    <row r="199" spans="1:258" s="229" customFormat="1">
      <c r="A199" s="234">
        <v>7.3</v>
      </c>
      <c r="B199" s="79" t="s">
        <v>248</v>
      </c>
      <c r="C199" s="243">
        <v>3</v>
      </c>
      <c r="D199" s="60" t="s">
        <v>302</v>
      </c>
      <c r="E199" s="394"/>
      <c r="F199" s="81">
        <f t="shared" si="18"/>
        <v>0</v>
      </c>
      <c r="G199" s="48"/>
      <c r="H199" s="223"/>
      <c r="I199" s="227"/>
      <c r="J199" s="223"/>
      <c r="K199" s="90"/>
      <c r="L199" s="223"/>
      <c r="M199" s="223"/>
      <c r="N199" s="223"/>
      <c r="O199" s="228"/>
      <c r="P199" s="228">
        <f>11.73+5.07+12.82+8.63+7.72+6.73+3.43</f>
        <v>56.13</v>
      </c>
      <c r="Q199" s="223"/>
      <c r="R199" s="223"/>
      <c r="S199" s="223"/>
      <c r="T199" s="223"/>
      <c r="U199" s="223"/>
      <c r="V199" s="223">
        <f>3.43+6.73+7.72</f>
        <v>17.88</v>
      </c>
      <c r="W199" s="223"/>
      <c r="X199" s="223">
        <f>+V199-6</f>
        <v>11.879999999999999</v>
      </c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</row>
    <row r="200" spans="1:258" s="229" customFormat="1">
      <c r="A200" s="234">
        <v>7.4</v>
      </c>
      <c r="B200" s="79" t="s">
        <v>249</v>
      </c>
      <c r="C200" s="243">
        <v>3</v>
      </c>
      <c r="D200" s="60" t="s">
        <v>302</v>
      </c>
      <c r="E200" s="394"/>
      <c r="F200" s="81">
        <f t="shared" si="18"/>
        <v>0</v>
      </c>
      <c r="G200" s="48"/>
      <c r="H200" s="223"/>
      <c r="I200" s="227"/>
      <c r="J200" s="223"/>
      <c r="K200" s="90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>
        <f>+X199/3</f>
        <v>3.9599999999999995</v>
      </c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</row>
    <row r="201" spans="1:258" s="24" customFormat="1">
      <c r="A201" s="11"/>
      <c r="B201" s="370" t="s">
        <v>98</v>
      </c>
      <c r="C201" s="12"/>
      <c r="D201" s="13"/>
      <c r="E201" s="418"/>
      <c r="F201" s="14">
        <f>SUM(F153:F200)</f>
        <v>0</v>
      </c>
      <c r="G201" s="48"/>
      <c r="H201" s="220"/>
      <c r="I201" s="117"/>
      <c r="J201" s="117"/>
      <c r="K201" s="117"/>
      <c r="L201" s="117"/>
      <c r="M201" s="61"/>
      <c r="N201" s="117"/>
      <c r="O201" s="117"/>
      <c r="P201" s="117"/>
      <c r="Q201" s="117"/>
      <c r="R201" s="117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</row>
    <row r="202" spans="1:258" s="24" customFormat="1">
      <c r="A202" s="218"/>
      <c r="B202" s="219"/>
      <c r="C202" s="148"/>
      <c r="D202" s="149"/>
      <c r="E202" s="414"/>
      <c r="F202" s="188"/>
      <c r="G202" s="48"/>
      <c r="H202" s="220"/>
      <c r="I202" s="117"/>
      <c r="J202" s="117"/>
      <c r="K202" s="117"/>
      <c r="L202" s="117"/>
      <c r="M202" s="61"/>
      <c r="N202" s="117"/>
      <c r="O202" s="117"/>
      <c r="P202" s="117"/>
      <c r="Q202" s="117"/>
      <c r="R202" s="117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</row>
    <row r="203" spans="1:258" s="2" customFormat="1">
      <c r="A203" s="244"/>
      <c r="B203" s="68"/>
      <c r="C203" s="245"/>
      <c r="D203" s="246"/>
      <c r="E203" s="419"/>
      <c r="F203" s="247"/>
      <c r="G203" s="48"/>
      <c r="H203" s="31"/>
      <c r="I203" s="31"/>
      <c r="J203" s="49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</row>
    <row r="204" spans="1:258" s="2" customFormat="1" ht="39.75">
      <c r="A204" s="51" t="s">
        <v>12</v>
      </c>
      <c r="B204" s="248" t="s">
        <v>307</v>
      </c>
      <c r="C204" s="53"/>
      <c r="D204" s="53"/>
      <c r="E204" s="390"/>
      <c r="F204" s="55"/>
      <c r="G204" s="48"/>
      <c r="H204" s="31"/>
      <c r="I204" s="31"/>
      <c r="J204" s="3"/>
      <c r="K204" s="56"/>
      <c r="L204" s="57"/>
      <c r="M204" s="57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</row>
    <row r="205" spans="1:258" s="2" customFormat="1" ht="12.75" customHeight="1">
      <c r="A205" s="58"/>
      <c r="B205" s="78"/>
      <c r="C205" s="53"/>
      <c r="D205" s="53"/>
      <c r="E205" s="390"/>
      <c r="F205" s="55"/>
      <c r="G205" s="48"/>
      <c r="H205" s="31"/>
      <c r="I205" s="31"/>
      <c r="J205" s="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  <c r="IW205" s="50"/>
      <c r="IX205" s="50"/>
    </row>
    <row r="206" spans="1:258" s="2" customFormat="1" ht="12.75" customHeight="1">
      <c r="A206" s="59">
        <v>1</v>
      </c>
      <c r="B206" s="78" t="s">
        <v>36</v>
      </c>
      <c r="C206" s="53">
        <v>813</v>
      </c>
      <c r="D206" s="60" t="s">
        <v>5</v>
      </c>
      <c r="E206" s="390"/>
      <c r="F206" s="53">
        <f>ROUND(C206*E206,2)</f>
        <v>0</v>
      </c>
      <c r="G206" s="48"/>
      <c r="H206" s="31"/>
      <c r="I206" s="31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</row>
    <row r="207" spans="1:258" s="64" customFormat="1" ht="12.75" customHeight="1">
      <c r="A207" s="58"/>
      <c r="B207" s="78"/>
      <c r="C207" s="53"/>
      <c r="D207" s="53"/>
      <c r="E207" s="390"/>
      <c r="F207" s="55"/>
      <c r="G207" s="48"/>
      <c r="H207" s="31"/>
      <c r="I207" s="31"/>
      <c r="J207" s="6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</row>
    <row r="208" spans="1:258" s="64" customFormat="1" ht="12.75" customHeight="1">
      <c r="A208" s="59">
        <v>2</v>
      </c>
      <c r="B208" s="78" t="s">
        <v>16</v>
      </c>
      <c r="C208" s="53"/>
      <c r="D208" s="60"/>
      <c r="E208" s="390"/>
      <c r="F208" s="53"/>
      <c r="G208" s="48"/>
      <c r="H208" s="31"/>
      <c r="I208" s="31"/>
      <c r="J208" s="6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</row>
    <row r="209" spans="1:258" s="251" customFormat="1" ht="13.5" customHeight="1">
      <c r="A209" s="77">
        <v>2.1</v>
      </c>
      <c r="B209" s="68" t="s">
        <v>150</v>
      </c>
      <c r="C209" s="53">
        <v>967.47</v>
      </c>
      <c r="D209" s="60" t="s">
        <v>301</v>
      </c>
      <c r="E209" s="390"/>
      <c r="F209" s="53">
        <f t="shared" ref="F209:F213" si="19">ROUND(C209*E209,2)</f>
        <v>0</v>
      </c>
      <c r="G209" s="48"/>
      <c r="H209" s="249"/>
      <c r="I209" s="249"/>
      <c r="J209" s="25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</row>
    <row r="210" spans="1:258" s="50" customFormat="1" ht="12.75" customHeight="1">
      <c r="A210" s="77">
        <v>2.2000000000000002</v>
      </c>
      <c r="B210" s="68" t="s">
        <v>250</v>
      </c>
      <c r="C210" s="53">
        <v>73.17</v>
      </c>
      <c r="D210" s="60" t="s">
        <v>301</v>
      </c>
      <c r="E210" s="390"/>
      <c r="F210" s="53">
        <f t="shared" si="19"/>
        <v>0</v>
      </c>
      <c r="G210" s="48"/>
      <c r="H210" s="31"/>
      <c r="I210" s="31"/>
      <c r="J210" s="6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</row>
    <row r="211" spans="1:258" s="50" customFormat="1" ht="12.75" customHeight="1">
      <c r="A211" s="77">
        <v>2.2999999999999998</v>
      </c>
      <c r="B211" s="68" t="s">
        <v>130</v>
      </c>
      <c r="C211" s="72">
        <v>285.55</v>
      </c>
      <c r="D211" s="60" t="s">
        <v>301</v>
      </c>
      <c r="E211" s="392"/>
      <c r="F211" s="72">
        <f t="shared" si="19"/>
        <v>0</v>
      </c>
      <c r="G211" s="48"/>
      <c r="H211" s="31"/>
      <c r="I211" s="31"/>
      <c r="J211" s="6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</row>
    <row r="212" spans="1:258" s="50" customFormat="1" ht="12.75" customHeight="1">
      <c r="A212" s="73">
        <v>2.4</v>
      </c>
      <c r="B212" s="190" t="s">
        <v>251</v>
      </c>
      <c r="C212" s="252">
        <v>793.2</v>
      </c>
      <c r="D212" s="60" t="s">
        <v>301</v>
      </c>
      <c r="E212" s="393"/>
      <c r="F212" s="75">
        <f t="shared" si="19"/>
        <v>0</v>
      </c>
      <c r="G212" s="48"/>
      <c r="H212" s="31"/>
      <c r="I212" s="31"/>
      <c r="J212" s="6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</row>
    <row r="213" spans="1:258" s="64" customFormat="1" ht="25.5" customHeight="1">
      <c r="A213" s="76">
        <v>2.5</v>
      </c>
      <c r="B213" s="68" t="s">
        <v>252</v>
      </c>
      <c r="C213" s="72">
        <v>494.67</v>
      </c>
      <c r="D213" s="60" t="s">
        <v>301</v>
      </c>
      <c r="E213" s="392"/>
      <c r="F213" s="72">
        <f t="shared" si="19"/>
        <v>0</v>
      </c>
      <c r="G213" s="48"/>
      <c r="H213" s="31"/>
      <c r="I213" s="31"/>
      <c r="J213" s="69"/>
      <c r="K213" s="4"/>
      <c r="L213" s="25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</row>
    <row r="214" spans="1:258" s="50" customFormat="1" ht="9" customHeight="1">
      <c r="A214" s="77"/>
      <c r="B214" s="68"/>
      <c r="C214" s="53"/>
      <c r="D214" s="60"/>
      <c r="E214" s="390"/>
      <c r="F214" s="53"/>
      <c r="G214" s="48"/>
      <c r="H214" s="31"/>
      <c r="I214" s="31"/>
      <c r="J214" s="2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</row>
    <row r="215" spans="1:258" s="50" customFormat="1" ht="12.75" customHeight="1">
      <c r="A215" s="59">
        <v>3</v>
      </c>
      <c r="B215" s="78" t="s">
        <v>17</v>
      </c>
      <c r="C215" s="53"/>
      <c r="D215" s="60"/>
      <c r="E215" s="390"/>
      <c r="F215" s="53"/>
      <c r="G215" s="48"/>
      <c r="H215" s="31"/>
      <c r="I215" s="31"/>
      <c r="J215" s="2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</row>
    <row r="216" spans="1:258" s="50" customFormat="1" ht="12.75" customHeight="1">
      <c r="A216" s="77">
        <v>3.1</v>
      </c>
      <c r="B216" s="79" t="s">
        <v>133</v>
      </c>
      <c r="C216" s="53">
        <v>845.52</v>
      </c>
      <c r="D216" s="80" t="s">
        <v>5</v>
      </c>
      <c r="E216" s="394"/>
      <c r="F216" s="53">
        <f>ROUND(E216*C216,2)</f>
        <v>0</v>
      </c>
      <c r="G216" s="48"/>
      <c r="H216" s="31"/>
      <c r="I216" s="31"/>
      <c r="J216" s="6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</row>
    <row r="217" spans="1:258" s="84" customFormat="1" ht="9" customHeight="1">
      <c r="A217" s="77"/>
      <c r="B217" s="79"/>
      <c r="C217" s="81"/>
      <c r="D217" s="80"/>
      <c r="E217" s="394"/>
      <c r="F217" s="53"/>
      <c r="G217" s="48"/>
      <c r="H217" s="31"/>
      <c r="I217" s="31"/>
      <c r="J217" s="49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28"/>
      <c r="IX217" s="28"/>
    </row>
    <row r="218" spans="1:258" s="87" customFormat="1" ht="12.75" customHeight="1">
      <c r="A218" s="59">
        <v>4</v>
      </c>
      <c r="B218" s="78" t="s">
        <v>18</v>
      </c>
      <c r="C218" s="53"/>
      <c r="D218" s="60"/>
      <c r="E218" s="390"/>
      <c r="F218" s="53"/>
      <c r="G218" s="48"/>
      <c r="H218" s="31"/>
      <c r="I218" s="31"/>
      <c r="J218" s="49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28"/>
      <c r="IX218" s="28"/>
    </row>
    <row r="219" spans="1:258" s="87" customFormat="1">
      <c r="A219" s="77">
        <v>4.0999999999999996</v>
      </c>
      <c r="B219" s="79" t="s">
        <v>253</v>
      </c>
      <c r="C219" s="53">
        <v>813</v>
      </c>
      <c r="D219" s="80" t="s">
        <v>5</v>
      </c>
      <c r="E219" s="394"/>
      <c r="F219" s="53">
        <f t="shared" ref="F219:F221" si="20">ROUND(E219*C219,2)</f>
        <v>0</v>
      </c>
      <c r="G219" s="48"/>
      <c r="H219" s="31"/>
      <c r="I219" s="49"/>
      <c r="J219" s="49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28"/>
      <c r="IX219" s="28"/>
    </row>
    <row r="220" spans="1:258" s="87" customFormat="1" ht="7.5" customHeight="1">
      <c r="A220" s="77"/>
      <c r="B220" s="98"/>
      <c r="C220" s="66"/>
      <c r="D220" s="86"/>
      <c r="E220" s="390"/>
      <c r="F220" s="53"/>
      <c r="G220" s="48"/>
      <c r="H220" s="31"/>
      <c r="I220" s="49"/>
      <c r="J220" s="49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28"/>
      <c r="IX220" s="28"/>
    </row>
    <row r="221" spans="1:258" s="87" customFormat="1" ht="27" customHeight="1">
      <c r="A221" s="58">
        <v>5</v>
      </c>
      <c r="B221" s="78" t="s">
        <v>35</v>
      </c>
      <c r="C221" s="254"/>
      <c r="D221" s="255"/>
      <c r="E221" s="392"/>
      <c r="F221" s="72">
        <f t="shared" si="20"/>
        <v>0</v>
      </c>
      <c r="G221" s="48"/>
      <c r="H221" s="31"/>
      <c r="I221" s="49"/>
      <c r="J221" s="90"/>
      <c r="K221" s="49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28"/>
      <c r="IX221" s="28"/>
    </row>
    <row r="222" spans="1:258" s="87" customFormat="1" ht="12.75" customHeight="1">
      <c r="A222" s="77">
        <v>5.0999999999999996</v>
      </c>
      <c r="B222" s="68" t="s">
        <v>254</v>
      </c>
      <c r="C222" s="53">
        <v>1</v>
      </c>
      <c r="D222" s="60" t="s">
        <v>302</v>
      </c>
      <c r="E222" s="390"/>
      <c r="F222" s="53">
        <f>ROUND(E222*C222,2)</f>
        <v>0</v>
      </c>
      <c r="G222" s="48"/>
      <c r="H222" s="31"/>
      <c r="I222" s="49"/>
      <c r="J222" s="49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28"/>
      <c r="IX222" s="28"/>
    </row>
    <row r="223" spans="1:258" s="87" customFormat="1" ht="12.75" customHeight="1">
      <c r="A223" s="77">
        <v>5.2</v>
      </c>
      <c r="B223" s="68" t="s">
        <v>255</v>
      </c>
      <c r="C223" s="53">
        <v>1</v>
      </c>
      <c r="D223" s="60" t="s">
        <v>302</v>
      </c>
      <c r="E223" s="390"/>
      <c r="F223" s="53">
        <f t="shared" ref="F223:F226" si="21">ROUND(E223*C223,2)</f>
        <v>0</v>
      </c>
      <c r="G223" s="48"/>
      <c r="H223" s="31"/>
      <c r="I223" s="49"/>
      <c r="J223" s="49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28"/>
      <c r="IX223" s="28"/>
    </row>
    <row r="224" spans="1:258" s="87" customFormat="1">
      <c r="A224" s="77">
        <v>5.3</v>
      </c>
      <c r="B224" s="68" t="s">
        <v>256</v>
      </c>
      <c r="C224" s="53">
        <v>1</v>
      </c>
      <c r="D224" s="60" t="s">
        <v>302</v>
      </c>
      <c r="E224" s="390"/>
      <c r="F224" s="53">
        <f t="shared" si="21"/>
        <v>0</v>
      </c>
      <c r="G224" s="48"/>
      <c r="H224" s="249"/>
      <c r="I224" s="90"/>
      <c r="J224" s="49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  <c r="IR224" s="92"/>
      <c r="IS224" s="92"/>
      <c r="IT224" s="92"/>
      <c r="IU224" s="92"/>
      <c r="IV224" s="92"/>
      <c r="IW224" s="91"/>
      <c r="IX224" s="91"/>
    </row>
    <row r="225" spans="1:258" s="87" customFormat="1">
      <c r="A225" s="77"/>
      <c r="B225" s="68"/>
      <c r="C225" s="53"/>
      <c r="D225" s="60"/>
      <c r="E225" s="390"/>
      <c r="F225" s="53"/>
      <c r="G225" s="48"/>
      <c r="H225" s="249"/>
      <c r="I225" s="90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  <c r="IV225" s="92"/>
      <c r="IW225" s="91"/>
      <c r="IX225" s="91"/>
    </row>
    <row r="226" spans="1:258" s="87" customFormat="1" ht="27">
      <c r="A226" s="77">
        <v>6</v>
      </c>
      <c r="B226" s="68" t="s">
        <v>257</v>
      </c>
      <c r="C226" s="53">
        <v>0.45</v>
      </c>
      <c r="D226" s="60" t="s">
        <v>301</v>
      </c>
      <c r="E226" s="390"/>
      <c r="F226" s="53">
        <f t="shared" si="21"/>
        <v>0</v>
      </c>
      <c r="G226" s="48"/>
      <c r="H226" s="31"/>
      <c r="I226" s="49"/>
      <c r="J226" s="61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  <c r="IW226" s="28"/>
      <c r="IX226" s="28"/>
    </row>
    <row r="227" spans="1:258">
      <c r="A227" s="97"/>
      <c r="B227" s="68"/>
      <c r="C227" s="53"/>
      <c r="D227" s="60"/>
      <c r="E227" s="390"/>
      <c r="F227" s="53">
        <f>ROUND(C227*E227,2)</f>
        <v>0</v>
      </c>
      <c r="G227" s="48"/>
      <c r="H227" s="256"/>
      <c r="I227" s="99"/>
      <c r="J227" s="49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  <c r="IW227" s="28"/>
      <c r="IX227" s="28"/>
    </row>
    <row r="228" spans="1:258">
      <c r="A228" s="59">
        <v>7</v>
      </c>
      <c r="B228" s="107" t="s">
        <v>258</v>
      </c>
      <c r="C228" s="53"/>
      <c r="D228" s="60"/>
      <c r="E228" s="390"/>
      <c r="F228" s="53">
        <f>ROUND(C228*E228,2)</f>
        <v>0</v>
      </c>
      <c r="G228" s="48"/>
      <c r="H228" s="256"/>
      <c r="I228" s="256"/>
      <c r="J228" s="49"/>
      <c r="K228" s="28"/>
      <c r="L228" s="257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  <c r="IW228" s="28"/>
      <c r="IX228" s="28"/>
    </row>
    <row r="229" spans="1:258">
      <c r="A229" s="77">
        <v>7.1</v>
      </c>
      <c r="B229" s="68" t="s">
        <v>259</v>
      </c>
      <c r="C229" s="53">
        <v>12</v>
      </c>
      <c r="D229" s="60" t="s">
        <v>302</v>
      </c>
      <c r="E229" s="390"/>
      <c r="F229" s="53">
        <f>ROUND(C229*E229,2)</f>
        <v>0</v>
      </c>
      <c r="G229" s="48"/>
      <c r="H229" s="256"/>
      <c r="I229" s="99"/>
      <c r="J229" s="49"/>
      <c r="K229" s="69"/>
      <c r="L229" s="257"/>
      <c r="M229" s="257"/>
      <c r="N229" s="28"/>
      <c r="O229" s="258"/>
      <c r="P229" s="28"/>
      <c r="Q229" s="28"/>
      <c r="R229" s="259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  <c r="IW229" s="28"/>
      <c r="IX229" s="28"/>
    </row>
    <row r="230" spans="1:258">
      <c r="A230" s="77"/>
      <c r="B230" s="98"/>
      <c r="C230" s="66"/>
      <c r="D230" s="86"/>
      <c r="E230" s="390"/>
      <c r="F230" s="53">
        <f t="shared" ref="F230:F238" si="22">ROUND(C230*E230,2)</f>
        <v>0</v>
      </c>
      <c r="G230" s="48"/>
      <c r="H230" s="256"/>
      <c r="I230" s="256"/>
      <c r="J230" s="49"/>
      <c r="K230" s="61"/>
      <c r="L230" s="257"/>
      <c r="M230" s="257"/>
      <c r="N230" s="28"/>
      <c r="O230" s="258"/>
      <c r="P230" s="164"/>
      <c r="Q230" s="28"/>
      <c r="R230" s="259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  <c r="IP230" s="50"/>
      <c r="IQ230" s="50"/>
      <c r="IR230" s="50"/>
      <c r="IS230" s="50"/>
      <c r="IT230" s="50"/>
      <c r="IU230" s="50"/>
      <c r="IV230" s="50"/>
      <c r="IW230" s="28"/>
      <c r="IX230" s="28"/>
    </row>
    <row r="231" spans="1:258" ht="12" customHeight="1">
      <c r="A231" s="59">
        <v>8</v>
      </c>
      <c r="B231" s="78" t="s">
        <v>260</v>
      </c>
      <c r="C231" s="53"/>
      <c r="D231" s="60"/>
      <c r="E231" s="390"/>
      <c r="F231" s="53">
        <f t="shared" si="22"/>
        <v>0</v>
      </c>
      <c r="G231" s="48"/>
      <c r="H231" s="256"/>
      <c r="I231" s="99"/>
      <c r="J231" s="49"/>
      <c r="K231" s="61"/>
      <c r="L231" s="257"/>
      <c r="M231" s="257"/>
      <c r="N231" s="28"/>
      <c r="O231" s="258"/>
      <c r="P231" s="164"/>
      <c r="Q231" s="28"/>
      <c r="R231" s="257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  <c r="IW231" s="28"/>
      <c r="IX231" s="28"/>
    </row>
    <row r="232" spans="1:258">
      <c r="A232" s="260">
        <v>8.1</v>
      </c>
      <c r="B232" s="387" t="s">
        <v>261</v>
      </c>
      <c r="C232" s="261">
        <v>1</v>
      </c>
      <c r="D232" s="386" t="s">
        <v>302</v>
      </c>
      <c r="E232" s="420"/>
      <c r="F232" s="262">
        <f t="shared" si="22"/>
        <v>0</v>
      </c>
      <c r="G232" s="48"/>
      <c r="H232" s="256"/>
      <c r="I232" s="99"/>
      <c r="J232" s="49"/>
      <c r="K232" s="28"/>
      <c r="L232" s="257"/>
      <c r="M232" s="28"/>
      <c r="N232" s="28"/>
      <c r="O232" s="25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  <c r="IW232" s="28"/>
      <c r="IX232" s="28"/>
    </row>
    <row r="233" spans="1:258">
      <c r="A233" s="77">
        <v>8.1999999999999993</v>
      </c>
      <c r="B233" s="190" t="s">
        <v>262</v>
      </c>
      <c r="C233" s="114">
        <v>3</v>
      </c>
      <c r="D233" s="60" t="s">
        <v>302</v>
      </c>
      <c r="E233" s="395"/>
      <c r="F233" s="53">
        <f t="shared" si="22"/>
        <v>0</v>
      </c>
      <c r="G233" s="48"/>
      <c r="H233" s="263"/>
      <c r="I233" s="264"/>
      <c r="J233" s="49"/>
      <c r="K233" s="265"/>
      <c r="L233" s="266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267"/>
      <c r="BB233" s="267"/>
      <c r="BC233" s="267"/>
      <c r="BD233" s="267"/>
      <c r="BE233" s="267"/>
      <c r="BF233" s="267"/>
      <c r="BG233" s="267"/>
      <c r="BH233" s="267"/>
      <c r="BI233" s="267"/>
      <c r="BJ233" s="267"/>
      <c r="BK233" s="267"/>
      <c r="BL233" s="267"/>
      <c r="BM233" s="267"/>
      <c r="BN233" s="267"/>
      <c r="BO233" s="267"/>
      <c r="BP233" s="267"/>
      <c r="BQ233" s="267"/>
      <c r="BR233" s="267"/>
      <c r="BS233" s="267"/>
      <c r="BT233" s="267"/>
      <c r="BU233" s="267"/>
      <c r="BV233" s="267"/>
      <c r="BW233" s="267"/>
      <c r="BX233" s="267"/>
      <c r="BY233" s="267"/>
      <c r="BZ233" s="267"/>
      <c r="CA233" s="267"/>
      <c r="CB233" s="267"/>
      <c r="CC233" s="267"/>
      <c r="CD233" s="267"/>
      <c r="CE233" s="267"/>
      <c r="CF233" s="267"/>
      <c r="CG233" s="267"/>
      <c r="CH233" s="267"/>
      <c r="CI233" s="267"/>
      <c r="CJ233" s="267"/>
      <c r="CK233" s="267"/>
      <c r="CL233" s="267"/>
      <c r="CM233" s="267"/>
      <c r="CN233" s="267"/>
      <c r="CO233" s="267"/>
      <c r="CP233" s="267"/>
      <c r="CQ233" s="267"/>
      <c r="CR233" s="267"/>
      <c r="CS233" s="267"/>
      <c r="CT233" s="267"/>
      <c r="CU233" s="267"/>
      <c r="CV233" s="267"/>
      <c r="CW233" s="267"/>
      <c r="CX233" s="267"/>
      <c r="CY233" s="267"/>
      <c r="CZ233" s="267"/>
      <c r="DA233" s="267"/>
      <c r="DB233" s="267"/>
      <c r="DC233" s="267"/>
      <c r="DD233" s="267"/>
      <c r="DE233" s="267"/>
      <c r="DF233" s="267"/>
      <c r="DG233" s="267"/>
      <c r="DH233" s="267"/>
      <c r="DI233" s="267"/>
      <c r="DJ233" s="267"/>
      <c r="DK233" s="267"/>
      <c r="DL233" s="267"/>
      <c r="DM233" s="267"/>
      <c r="DN233" s="267"/>
      <c r="DO233" s="267"/>
      <c r="DP233" s="267"/>
      <c r="DQ233" s="267"/>
      <c r="DR233" s="267"/>
      <c r="DS233" s="267"/>
      <c r="DT233" s="267"/>
      <c r="DU233" s="267"/>
      <c r="DV233" s="267"/>
      <c r="DW233" s="267"/>
      <c r="DX233" s="267"/>
      <c r="DY233" s="267"/>
      <c r="DZ233" s="267"/>
      <c r="EA233" s="267"/>
      <c r="EB233" s="267"/>
      <c r="EC233" s="267"/>
      <c r="ED233" s="267"/>
      <c r="EE233" s="267"/>
      <c r="EF233" s="267"/>
      <c r="EG233" s="267"/>
      <c r="EH233" s="267"/>
      <c r="EI233" s="267"/>
      <c r="EJ233" s="267"/>
      <c r="EK233" s="267"/>
      <c r="EL233" s="267"/>
      <c r="EM233" s="267"/>
      <c r="EN233" s="267"/>
      <c r="EO233" s="267"/>
      <c r="EP233" s="267"/>
      <c r="EQ233" s="267"/>
      <c r="ER233" s="267"/>
      <c r="ES233" s="267"/>
      <c r="ET233" s="267"/>
      <c r="EU233" s="267"/>
      <c r="EV233" s="267"/>
      <c r="EW233" s="267"/>
      <c r="EX233" s="267"/>
      <c r="EY233" s="267"/>
      <c r="EZ233" s="267"/>
      <c r="FA233" s="267"/>
      <c r="FB233" s="267"/>
      <c r="FC233" s="267"/>
      <c r="FD233" s="267"/>
      <c r="FE233" s="267"/>
      <c r="FF233" s="267"/>
      <c r="FG233" s="267"/>
      <c r="FH233" s="267"/>
      <c r="FI233" s="267"/>
      <c r="FJ233" s="267"/>
      <c r="FK233" s="267"/>
      <c r="FL233" s="267"/>
      <c r="FM233" s="267"/>
      <c r="FN233" s="267"/>
      <c r="FO233" s="267"/>
      <c r="FP233" s="267"/>
      <c r="FQ233" s="267"/>
      <c r="FR233" s="267"/>
      <c r="FS233" s="267"/>
      <c r="FT233" s="267"/>
      <c r="FU233" s="267"/>
      <c r="FV233" s="267"/>
      <c r="FW233" s="267"/>
      <c r="FX233" s="267"/>
      <c r="FY233" s="267"/>
      <c r="FZ233" s="267"/>
      <c r="GA233" s="267"/>
      <c r="GB233" s="267"/>
      <c r="GC233" s="267"/>
      <c r="GD233" s="267"/>
      <c r="GE233" s="267"/>
      <c r="GF233" s="267"/>
      <c r="GG233" s="267"/>
      <c r="GH233" s="267"/>
      <c r="GI233" s="267"/>
      <c r="GJ233" s="267"/>
      <c r="GK233" s="267"/>
      <c r="GL233" s="267"/>
      <c r="GM233" s="267"/>
      <c r="GN233" s="267"/>
      <c r="GO233" s="267"/>
      <c r="GP233" s="267"/>
      <c r="GQ233" s="267"/>
      <c r="GR233" s="267"/>
      <c r="GS233" s="267"/>
      <c r="GT233" s="267"/>
      <c r="GU233" s="267"/>
      <c r="GV233" s="267"/>
      <c r="GW233" s="267"/>
      <c r="GX233" s="267"/>
      <c r="GY233" s="267"/>
      <c r="GZ233" s="267"/>
      <c r="HA233" s="267"/>
      <c r="HB233" s="267"/>
      <c r="HC233" s="267"/>
      <c r="HD233" s="267"/>
      <c r="HE233" s="267"/>
      <c r="HF233" s="267"/>
      <c r="HG233" s="267"/>
      <c r="HH233" s="267"/>
      <c r="HI233" s="267"/>
      <c r="HJ233" s="267"/>
      <c r="HK233" s="267"/>
      <c r="HL233" s="267"/>
      <c r="HM233" s="267"/>
      <c r="HN233" s="267"/>
      <c r="HO233" s="267"/>
      <c r="HP233" s="267"/>
      <c r="HQ233" s="267"/>
      <c r="HR233" s="267"/>
      <c r="HS233" s="267"/>
      <c r="HT233" s="267"/>
      <c r="HU233" s="267"/>
      <c r="HV233" s="267"/>
      <c r="HW233" s="267"/>
      <c r="HX233" s="267"/>
      <c r="HY233" s="267"/>
      <c r="HZ233" s="267"/>
      <c r="IA233" s="267"/>
      <c r="IB233" s="267"/>
      <c r="IC233" s="267"/>
      <c r="ID233" s="267"/>
      <c r="IE233" s="267"/>
      <c r="IF233" s="267"/>
      <c r="IG233" s="267"/>
      <c r="IH233" s="267"/>
      <c r="II233" s="267"/>
      <c r="IJ233" s="267"/>
      <c r="IK233" s="267"/>
      <c r="IL233" s="267"/>
      <c r="IM233" s="267"/>
      <c r="IN233" s="267"/>
      <c r="IO233" s="267"/>
      <c r="IP233" s="267"/>
      <c r="IQ233" s="267"/>
      <c r="IR233" s="267"/>
      <c r="IS233" s="267"/>
      <c r="IT233" s="267"/>
      <c r="IU233" s="267"/>
      <c r="IV233" s="267"/>
      <c r="IW233" s="267"/>
      <c r="IX233" s="267"/>
    </row>
    <row r="234" spans="1:258" ht="14.25" customHeight="1">
      <c r="A234" s="77">
        <v>8.3000000000000007</v>
      </c>
      <c r="B234" s="147" t="s">
        <v>263</v>
      </c>
      <c r="C234" s="114">
        <v>4</v>
      </c>
      <c r="D234" s="60" t="s">
        <v>302</v>
      </c>
      <c r="E234" s="395"/>
      <c r="F234" s="53">
        <f t="shared" si="22"/>
        <v>0</v>
      </c>
      <c r="G234" s="48"/>
      <c r="H234" s="263"/>
      <c r="I234" s="264"/>
      <c r="J234" s="49"/>
      <c r="K234" s="265"/>
      <c r="L234" s="266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  <c r="AO234" s="267"/>
      <c r="AP234" s="267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267"/>
      <c r="BB234" s="267"/>
      <c r="BC234" s="267"/>
      <c r="BD234" s="267"/>
      <c r="BE234" s="267"/>
      <c r="BF234" s="267"/>
      <c r="BG234" s="267"/>
      <c r="BH234" s="267"/>
      <c r="BI234" s="267"/>
      <c r="BJ234" s="267"/>
      <c r="BK234" s="267"/>
      <c r="BL234" s="267"/>
      <c r="BM234" s="267"/>
      <c r="BN234" s="267"/>
      <c r="BO234" s="267"/>
      <c r="BP234" s="267"/>
      <c r="BQ234" s="267"/>
      <c r="BR234" s="267"/>
      <c r="BS234" s="267"/>
      <c r="BT234" s="267"/>
      <c r="BU234" s="267"/>
      <c r="BV234" s="267"/>
      <c r="BW234" s="267"/>
      <c r="BX234" s="267"/>
      <c r="BY234" s="267"/>
      <c r="BZ234" s="267"/>
      <c r="CA234" s="267"/>
      <c r="CB234" s="267"/>
      <c r="CC234" s="267"/>
      <c r="CD234" s="267"/>
      <c r="CE234" s="267"/>
      <c r="CF234" s="267"/>
      <c r="CG234" s="267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7"/>
      <c r="CU234" s="267"/>
      <c r="CV234" s="267"/>
      <c r="CW234" s="267"/>
      <c r="CX234" s="267"/>
      <c r="CY234" s="267"/>
      <c r="CZ234" s="267"/>
      <c r="DA234" s="267"/>
      <c r="DB234" s="267"/>
      <c r="DC234" s="267"/>
      <c r="DD234" s="267"/>
      <c r="DE234" s="267"/>
      <c r="DF234" s="267"/>
      <c r="DG234" s="267"/>
      <c r="DH234" s="267"/>
      <c r="DI234" s="267"/>
      <c r="DJ234" s="267"/>
      <c r="DK234" s="267"/>
      <c r="DL234" s="267"/>
      <c r="DM234" s="267"/>
      <c r="DN234" s="267"/>
      <c r="DO234" s="267"/>
      <c r="DP234" s="267"/>
      <c r="DQ234" s="267"/>
      <c r="DR234" s="267"/>
      <c r="DS234" s="267"/>
      <c r="DT234" s="267"/>
      <c r="DU234" s="267"/>
      <c r="DV234" s="267"/>
      <c r="DW234" s="267"/>
      <c r="DX234" s="267"/>
      <c r="DY234" s="267"/>
      <c r="DZ234" s="267"/>
      <c r="EA234" s="267"/>
      <c r="EB234" s="267"/>
      <c r="EC234" s="267"/>
      <c r="ED234" s="267"/>
      <c r="EE234" s="267"/>
      <c r="EF234" s="267"/>
      <c r="EG234" s="267"/>
      <c r="EH234" s="267"/>
      <c r="EI234" s="267"/>
      <c r="EJ234" s="267"/>
      <c r="EK234" s="267"/>
      <c r="EL234" s="267"/>
      <c r="EM234" s="267"/>
      <c r="EN234" s="267"/>
      <c r="EO234" s="267"/>
      <c r="EP234" s="267"/>
      <c r="EQ234" s="267"/>
      <c r="ER234" s="267"/>
      <c r="ES234" s="267"/>
      <c r="ET234" s="267"/>
      <c r="EU234" s="267"/>
      <c r="EV234" s="267"/>
      <c r="EW234" s="267"/>
      <c r="EX234" s="267"/>
      <c r="EY234" s="267"/>
      <c r="EZ234" s="267"/>
      <c r="FA234" s="267"/>
      <c r="FB234" s="267"/>
      <c r="FC234" s="267"/>
      <c r="FD234" s="267"/>
      <c r="FE234" s="267"/>
      <c r="FF234" s="267"/>
      <c r="FG234" s="267"/>
      <c r="FH234" s="267"/>
      <c r="FI234" s="267"/>
      <c r="FJ234" s="267"/>
      <c r="FK234" s="267"/>
      <c r="FL234" s="267"/>
      <c r="FM234" s="267"/>
      <c r="FN234" s="267"/>
      <c r="FO234" s="267"/>
      <c r="FP234" s="267"/>
      <c r="FQ234" s="267"/>
      <c r="FR234" s="267"/>
      <c r="FS234" s="267"/>
      <c r="FT234" s="267"/>
      <c r="FU234" s="267"/>
      <c r="FV234" s="267"/>
      <c r="FW234" s="267"/>
      <c r="FX234" s="267"/>
      <c r="FY234" s="267"/>
      <c r="FZ234" s="267"/>
      <c r="GA234" s="267"/>
      <c r="GB234" s="267"/>
      <c r="GC234" s="267"/>
      <c r="GD234" s="267"/>
      <c r="GE234" s="267"/>
      <c r="GF234" s="267"/>
      <c r="GG234" s="267"/>
      <c r="GH234" s="267"/>
      <c r="GI234" s="267"/>
      <c r="GJ234" s="267"/>
      <c r="GK234" s="267"/>
      <c r="GL234" s="267"/>
      <c r="GM234" s="267"/>
      <c r="GN234" s="267"/>
      <c r="GO234" s="267"/>
      <c r="GP234" s="267"/>
      <c r="GQ234" s="267"/>
      <c r="GR234" s="267"/>
      <c r="GS234" s="267"/>
      <c r="GT234" s="267"/>
      <c r="GU234" s="267"/>
      <c r="GV234" s="267"/>
      <c r="GW234" s="267"/>
      <c r="GX234" s="267"/>
      <c r="GY234" s="267"/>
      <c r="GZ234" s="267"/>
      <c r="HA234" s="267"/>
      <c r="HB234" s="267"/>
      <c r="HC234" s="267"/>
      <c r="HD234" s="267"/>
      <c r="HE234" s="267"/>
      <c r="HF234" s="267"/>
      <c r="HG234" s="267"/>
      <c r="HH234" s="267"/>
      <c r="HI234" s="267"/>
      <c r="HJ234" s="267"/>
      <c r="HK234" s="267"/>
      <c r="HL234" s="267"/>
      <c r="HM234" s="267"/>
      <c r="HN234" s="267"/>
      <c r="HO234" s="267"/>
      <c r="HP234" s="267"/>
      <c r="HQ234" s="267"/>
      <c r="HR234" s="267"/>
      <c r="HS234" s="267"/>
      <c r="HT234" s="267"/>
      <c r="HU234" s="267"/>
      <c r="HV234" s="267"/>
      <c r="HW234" s="267"/>
      <c r="HX234" s="267"/>
      <c r="HY234" s="267"/>
      <c r="HZ234" s="267"/>
      <c r="IA234" s="267"/>
      <c r="IB234" s="267"/>
      <c r="IC234" s="267"/>
      <c r="ID234" s="267"/>
      <c r="IE234" s="267"/>
      <c r="IF234" s="267"/>
      <c r="IG234" s="267"/>
      <c r="IH234" s="267"/>
      <c r="II234" s="267"/>
      <c r="IJ234" s="267"/>
      <c r="IK234" s="267"/>
      <c r="IL234" s="267"/>
      <c r="IM234" s="267"/>
      <c r="IN234" s="267"/>
      <c r="IO234" s="267"/>
      <c r="IP234" s="267"/>
      <c r="IQ234" s="267"/>
      <c r="IR234" s="267"/>
      <c r="IS234" s="267"/>
      <c r="IT234" s="267"/>
      <c r="IU234" s="267"/>
      <c r="IV234" s="267"/>
      <c r="IW234" s="267"/>
      <c r="IX234" s="267"/>
    </row>
    <row r="235" spans="1:258" ht="14.25" customHeight="1">
      <c r="A235" s="77">
        <v>8.4</v>
      </c>
      <c r="B235" s="147" t="s">
        <v>264</v>
      </c>
      <c r="C235" s="114">
        <v>3</v>
      </c>
      <c r="D235" s="60" t="s">
        <v>302</v>
      </c>
      <c r="E235" s="395"/>
      <c r="F235" s="53">
        <f>ROUND(C235*E235,2)</f>
        <v>0</v>
      </c>
      <c r="G235" s="48"/>
      <c r="H235" s="268"/>
      <c r="I235" s="269"/>
      <c r="J235" s="49"/>
      <c r="K235" s="269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270"/>
      <c r="AU235" s="270"/>
      <c r="AV235" s="270"/>
      <c r="AW235" s="270"/>
      <c r="AX235" s="270"/>
      <c r="AY235" s="270"/>
      <c r="AZ235" s="270"/>
      <c r="BA235" s="270"/>
      <c r="BB235" s="270"/>
      <c r="BC235" s="270"/>
      <c r="BD235" s="270"/>
      <c r="BE235" s="270"/>
      <c r="BF235" s="270"/>
      <c r="BG235" s="270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/>
      <c r="BX235" s="270"/>
      <c r="BY235" s="270"/>
      <c r="BZ235" s="270"/>
      <c r="CA235" s="270"/>
      <c r="CB235" s="270"/>
      <c r="CC235" s="270"/>
      <c r="CD235" s="270"/>
      <c r="CE235" s="270"/>
      <c r="CF235" s="270"/>
      <c r="CG235" s="270"/>
      <c r="CH235" s="270"/>
      <c r="CI235" s="270"/>
      <c r="CJ235" s="270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0"/>
      <c r="CU235" s="270"/>
      <c r="CV235" s="270"/>
      <c r="CW235" s="270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0"/>
      <c r="DH235" s="270"/>
      <c r="DI235" s="270"/>
      <c r="DJ235" s="270"/>
      <c r="DK235" s="270"/>
      <c r="DL235" s="270"/>
      <c r="DM235" s="270"/>
      <c r="DN235" s="270"/>
      <c r="DO235" s="270"/>
      <c r="DP235" s="270"/>
      <c r="DQ235" s="270"/>
      <c r="DR235" s="270"/>
      <c r="DS235" s="270"/>
      <c r="DT235" s="270"/>
      <c r="DU235" s="270"/>
      <c r="DV235" s="270"/>
      <c r="DW235" s="270"/>
      <c r="DX235" s="270"/>
      <c r="DY235" s="270"/>
      <c r="DZ235" s="270"/>
      <c r="EA235" s="270"/>
      <c r="EB235" s="270"/>
      <c r="EC235" s="270"/>
      <c r="ED235" s="270"/>
      <c r="EE235" s="270"/>
      <c r="EF235" s="270"/>
      <c r="EG235" s="270"/>
      <c r="EH235" s="270"/>
      <c r="EI235" s="270"/>
      <c r="EJ235" s="270"/>
      <c r="EK235" s="270"/>
      <c r="EL235" s="270"/>
      <c r="EM235" s="270"/>
      <c r="EN235" s="270"/>
      <c r="EO235" s="270"/>
      <c r="EP235" s="270"/>
      <c r="EQ235" s="270"/>
      <c r="ER235" s="270"/>
      <c r="ES235" s="270"/>
      <c r="ET235" s="270"/>
      <c r="EU235" s="270"/>
      <c r="EV235" s="270"/>
      <c r="EW235" s="270"/>
      <c r="EX235" s="270"/>
      <c r="EY235" s="270"/>
      <c r="EZ235" s="270"/>
      <c r="FA235" s="270"/>
      <c r="FB235" s="270"/>
      <c r="FC235" s="270"/>
      <c r="FD235" s="270"/>
      <c r="FE235" s="270"/>
      <c r="FF235" s="270"/>
      <c r="FG235" s="270"/>
      <c r="FH235" s="270"/>
      <c r="FI235" s="270"/>
      <c r="FJ235" s="270"/>
      <c r="FK235" s="270"/>
      <c r="FL235" s="270"/>
      <c r="FM235" s="270"/>
      <c r="FN235" s="270"/>
      <c r="FO235" s="270"/>
      <c r="FP235" s="270"/>
      <c r="FQ235" s="270"/>
      <c r="FR235" s="270"/>
      <c r="FS235" s="270"/>
      <c r="FT235" s="270"/>
      <c r="FU235" s="270"/>
      <c r="FV235" s="270"/>
      <c r="FW235" s="270"/>
      <c r="FX235" s="270"/>
      <c r="FY235" s="270"/>
      <c r="FZ235" s="270"/>
      <c r="GA235" s="270"/>
      <c r="GB235" s="270"/>
      <c r="GC235" s="270"/>
      <c r="GD235" s="270"/>
      <c r="GE235" s="270"/>
      <c r="GF235" s="270"/>
      <c r="GG235" s="270"/>
      <c r="GH235" s="270"/>
      <c r="GI235" s="270"/>
      <c r="GJ235" s="270"/>
      <c r="GK235" s="270"/>
      <c r="GL235" s="270"/>
      <c r="GM235" s="270"/>
      <c r="GN235" s="270"/>
      <c r="GO235" s="270"/>
      <c r="GP235" s="270"/>
      <c r="GQ235" s="270"/>
      <c r="GR235" s="270"/>
      <c r="GS235" s="270"/>
      <c r="GT235" s="270"/>
      <c r="GU235" s="270"/>
      <c r="GV235" s="270"/>
      <c r="GW235" s="270"/>
      <c r="GX235" s="270"/>
      <c r="GY235" s="270"/>
      <c r="GZ235" s="270"/>
      <c r="HA235" s="270"/>
      <c r="HB235" s="270"/>
      <c r="HC235" s="270"/>
      <c r="HD235" s="270"/>
      <c r="HE235" s="270"/>
      <c r="HF235" s="270"/>
      <c r="HG235" s="270"/>
      <c r="HH235" s="270"/>
      <c r="HI235" s="270"/>
      <c r="HJ235" s="270"/>
      <c r="HK235" s="270"/>
      <c r="HL235" s="270"/>
      <c r="HM235" s="270"/>
      <c r="HN235" s="270"/>
      <c r="HO235" s="270"/>
      <c r="HP235" s="270"/>
      <c r="HQ235" s="270"/>
      <c r="HR235" s="270"/>
      <c r="HS235" s="270"/>
      <c r="HT235" s="270"/>
      <c r="HU235" s="270"/>
      <c r="HV235" s="270"/>
      <c r="HW235" s="270"/>
      <c r="HX235" s="270"/>
      <c r="HY235" s="270"/>
      <c r="HZ235" s="270"/>
      <c r="IA235" s="270"/>
      <c r="IB235" s="270"/>
      <c r="IC235" s="270"/>
      <c r="ID235" s="270"/>
      <c r="IE235" s="270"/>
      <c r="IF235" s="270"/>
      <c r="IG235" s="270"/>
      <c r="IH235" s="270"/>
      <c r="II235" s="270"/>
      <c r="IJ235" s="270"/>
      <c r="IK235" s="270"/>
      <c r="IL235" s="270"/>
      <c r="IM235" s="270"/>
      <c r="IN235" s="270"/>
      <c r="IO235" s="270"/>
      <c r="IP235" s="270"/>
      <c r="IQ235" s="270"/>
      <c r="IR235" s="270"/>
      <c r="IS235" s="270"/>
      <c r="IT235" s="270"/>
      <c r="IU235" s="270"/>
      <c r="IV235" s="270"/>
      <c r="IW235" s="270"/>
      <c r="IX235" s="270"/>
    </row>
    <row r="236" spans="1:258" ht="12.75" customHeight="1">
      <c r="A236" s="77">
        <v>8.5</v>
      </c>
      <c r="B236" s="147" t="s">
        <v>265</v>
      </c>
      <c r="C236" s="114">
        <v>7</v>
      </c>
      <c r="D236" s="60" t="s">
        <v>302</v>
      </c>
      <c r="E236" s="395"/>
      <c r="F236" s="53">
        <f t="shared" si="22"/>
        <v>0</v>
      </c>
      <c r="G236" s="48"/>
      <c r="H236" s="99"/>
      <c r="I236" s="256"/>
      <c r="J236" s="90"/>
      <c r="K236" s="28"/>
      <c r="L236" s="257"/>
      <c r="M236" s="28"/>
      <c r="N236" s="28"/>
      <c r="O236" s="25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  <c r="IW236" s="28"/>
      <c r="IX236" s="28"/>
    </row>
    <row r="237" spans="1:258" ht="12.75" customHeight="1">
      <c r="A237" s="77">
        <v>8.6</v>
      </c>
      <c r="B237" s="68" t="s">
        <v>266</v>
      </c>
      <c r="C237" s="72">
        <v>4</v>
      </c>
      <c r="D237" s="60" t="s">
        <v>302</v>
      </c>
      <c r="E237" s="392"/>
      <c r="F237" s="72">
        <f>ROUND(C237*E237,2)</f>
        <v>0</v>
      </c>
      <c r="G237" s="48"/>
      <c r="H237" s="256"/>
      <c r="I237" s="99"/>
      <c r="J237" s="90"/>
      <c r="K237" s="28"/>
      <c r="L237" s="257"/>
      <c r="M237" s="28"/>
      <c r="N237" s="28"/>
      <c r="O237" s="28"/>
      <c r="P237" s="28"/>
      <c r="Q237" s="69">
        <f>SUM(Q229:Q232)</f>
        <v>0</v>
      </c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  <c r="IW237" s="28"/>
      <c r="IX237" s="28"/>
    </row>
    <row r="238" spans="1:258">
      <c r="A238" s="77"/>
      <c r="B238" s="271"/>
      <c r="C238" s="53"/>
      <c r="D238" s="60"/>
      <c r="E238" s="390"/>
      <c r="F238" s="53">
        <f t="shared" si="22"/>
        <v>0</v>
      </c>
      <c r="G238" s="48"/>
      <c r="H238" s="256"/>
      <c r="I238" s="99"/>
      <c r="J238" s="49"/>
      <c r="K238" s="28"/>
      <c r="L238" s="257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  <c r="IW238" s="28"/>
      <c r="IX238" s="28"/>
    </row>
    <row r="239" spans="1:258">
      <c r="A239" s="59">
        <v>9</v>
      </c>
      <c r="B239" s="78" t="s">
        <v>59</v>
      </c>
      <c r="C239" s="53"/>
      <c r="D239" s="60"/>
      <c r="E239" s="390"/>
      <c r="F239" s="53"/>
      <c r="G239" s="48"/>
      <c r="H239" s="256"/>
      <c r="I239" s="99"/>
      <c r="J239" s="49"/>
      <c r="K239" s="28"/>
      <c r="L239" s="257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  <c r="IW239" s="28"/>
      <c r="IX239" s="28"/>
    </row>
    <row r="240" spans="1:258" ht="30.75" customHeight="1">
      <c r="A240" s="58">
        <v>9.1</v>
      </c>
      <c r="B240" s="78" t="s">
        <v>267</v>
      </c>
      <c r="C240" s="272"/>
      <c r="D240" s="273"/>
      <c r="E240" s="421"/>
      <c r="F240" s="274"/>
      <c r="G240" s="48"/>
      <c r="H240" s="256"/>
      <c r="I240" s="99"/>
      <c r="J240" s="49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  <c r="IW240" s="28"/>
      <c r="IX240" s="28"/>
    </row>
    <row r="241" spans="1:258">
      <c r="A241" s="77" t="s">
        <v>60</v>
      </c>
      <c r="B241" s="68" t="s">
        <v>192</v>
      </c>
      <c r="C241" s="115">
        <v>1</v>
      </c>
      <c r="D241" s="60" t="s">
        <v>302</v>
      </c>
      <c r="E241" s="396"/>
      <c r="F241" s="274">
        <f t="shared" ref="F241:F250" si="23">ROUND(E241*C241,2)</f>
        <v>0</v>
      </c>
      <c r="G241" s="48"/>
      <c r="H241" s="256"/>
      <c r="I241" s="99"/>
      <c r="J241" s="49"/>
      <c r="K241" s="28"/>
      <c r="L241" s="257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  <c r="IW241" s="28"/>
      <c r="IX241" s="28"/>
    </row>
    <row r="242" spans="1:258" ht="27" customHeight="1">
      <c r="A242" s="77" t="s">
        <v>61</v>
      </c>
      <c r="B242" s="68" t="s">
        <v>268</v>
      </c>
      <c r="C242" s="114">
        <v>7</v>
      </c>
      <c r="D242" s="138" t="s">
        <v>5</v>
      </c>
      <c r="E242" s="395"/>
      <c r="F242" s="274">
        <f t="shared" si="23"/>
        <v>0</v>
      </c>
      <c r="G242" s="48"/>
      <c r="H242" s="256"/>
      <c r="I242" s="99"/>
      <c r="J242" s="61"/>
      <c r="K242" s="69"/>
      <c r="L242" s="257"/>
      <c r="M242" s="257"/>
      <c r="N242" s="28"/>
      <c r="O242" s="258"/>
      <c r="P242" s="28"/>
      <c r="Q242" s="28"/>
      <c r="R242" s="259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  <c r="IW242" s="28"/>
      <c r="IX242" s="28"/>
    </row>
    <row r="243" spans="1:258" ht="24" customHeight="1">
      <c r="A243" s="77" t="s">
        <v>62</v>
      </c>
      <c r="B243" s="68" t="s">
        <v>269</v>
      </c>
      <c r="C243" s="114">
        <v>4</v>
      </c>
      <c r="D243" s="60" t="s">
        <v>302</v>
      </c>
      <c r="E243" s="395"/>
      <c r="F243" s="274">
        <f t="shared" si="23"/>
        <v>0</v>
      </c>
      <c r="G243" s="48"/>
      <c r="H243" s="256"/>
      <c r="I243" s="99"/>
      <c r="J243" s="49"/>
      <c r="K243" s="61"/>
      <c r="L243" s="257"/>
      <c r="M243" s="257"/>
      <c r="N243" s="28"/>
      <c r="O243" s="258"/>
      <c r="P243" s="164"/>
      <c r="Q243" s="28"/>
      <c r="R243" s="259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/>
      <c r="IS243" s="50"/>
      <c r="IT243" s="50"/>
      <c r="IU243" s="50"/>
      <c r="IV243" s="50"/>
      <c r="IW243" s="28"/>
      <c r="IX243" s="28"/>
    </row>
    <row r="244" spans="1:258" ht="12.75" customHeight="1">
      <c r="A244" s="77" t="s">
        <v>63</v>
      </c>
      <c r="B244" s="68" t="s">
        <v>270</v>
      </c>
      <c r="C244" s="114">
        <v>2</v>
      </c>
      <c r="D244" s="60" t="s">
        <v>302</v>
      </c>
      <c r="E244" s="395"/>
      <c r="F244" s="274">
        <f>ROUND(E244*C244,2)</f>
        <v>0</v>
      </c>
      <c r="G244" s="48"/>
      <c r="H244" s="256"/>
      <c r="I244" s="99"/>
      <c r="J244" s="49"/>
      <c r="K244" s="49"/>
      <c r="L244" s="257"/>
      <c r="M244" s="257"/>
      <c r="N244" s="28"/>
      <c r="O244" s="258"/>
      <c r="P244" s="164"/>
      <c r="Q244" s="28"/>
      <c r="R244" s="257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  <c r="IW244" s="28"/>
      <c r="IX244" s="28"/>
    </row>
    <row r="245" spans="1:258" ht="12.75" customHeight="1">
      <c r="A245" s="77" t="s">
        <v>64</v>
      </c>
      <c r="B245" s="79" t="s">
        <v>271</v>
      </c>
      <c r="C245" s="114">
        <v>2</v>
      </c>
      <c r="D245" s="60" t="s">
        <v>302</v>
      </c>
      <c r="E245" s="395"/>
      <c r="F245" s="274">
        <f t="shared" si="23"/>
        <v>0</v>
      </c>
      <c r="G245" s="48"/>
      <c r="H245" s="256"/>
      <c r="I245" s="99"/>
      <c r="J245" s="264"/>
      <c r="K245" s="28"/>
      <c r="L245" s="257"/>
      <c r="M245" s="28"/>
      <c r="N245" s="28"/>
      <c r="O245" s="25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  <c r="IP245" s="50"/>
      <c r="IQ245" s="50"/>
      <c r="IR245" s="50"/>
      <c r="IS245" s="50"/>
      <c r="IT245" s="50"/>
      <c r="IU245" s="50"/>
      <c r="IV245" s="50"/>
      <c r="IW245" s="28"/>
      <c r="IX245" s="28"/>
    </row>
    <row r="246" spans="1:258" ht="12.75" customHeight="1">
      <c r="A246" s="77" t="s">
        <v>65</v>
      </c>
      <c r="B246" s="79" t="s">
        <v>272</v>
      </c>
      <c r="C246" s="275">
        <v>8.33</v>
      </c>
      <c r="D246" s="60" t="s">
        <v>301</v>
      </c>
      <c r="E246" s="422"/>
      <c r="F246" s="276">
        <f t="shared" ref="F246:F248" si="24">C246*E246</f>
        <v>0</v>
      </c>
      <c r="G246" s="48"/>
      <c r="H246" s="263"/>
      <c r="I246" s="265"/>
      <c r="J246" s="265"/>
      <c r="K246" s="265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  <c r="AT246" s="266"/>
      <c r="AU246" s="266"/>
      <c r="AV246" s="266"/>
      <c r="AW246" s="266"/>
      <c r="AX246" s="266"/>
      <c r="AY246" s="266"/>
      <c r="AZ246" s="266"/>
      <c r="BA246" s="266"/>
      <c r="BB246" s="266"/>
      <c r="BC246" s="266"/>
      <c r="BD246" s="266"/>
      <c r="BE246" s="266"/>
      <c r="BF246" s="266"/>
      <c r="BG246" s="266"/>
      <c r="BH246" s="266"/>
      <c r="BI246" s="266"/>
      <c r="BJ246" s="266"/>
      <c r="BK246" s="266"/>
      <c r="BL246" s="266"/>
      <c r="BM246" s="266"/>
      <c r="BN246" s="266"/>
      <c r="BO246" s="266"/>
      <c r="BP246" s="266"/>
      <c r="BQ246" s="266"/>
      <c r="BR246" s="266"/>
      <c r="BS246" s="266"/>
      <c r="BT246" s="266"/>
      <c r="BU246" s="266"/>
      <c r="BV246" s="266"/>
      <c r="BW246" s="266"/>
      <c r="BX246" s="266"/>
      <c r="BY246" s="266"/>
      <c r="BZ246" s="266"/>
      <c r="CA246" s="266"/>
      <c r="CB246" s="266"/>
      <c r="CC246" s="266"/>
      <c r="CD246" s="266"/>
      <c r="CE246" s="266"/>
      <c r="CF246" s="266"/>
      <c r="CG246" s="266"/>
      <c r="CH246" s="266"/>
      <c r="CI246" s="266"/>
      <c r="CJ246" s="266"/>
      <c r="CK246" s="266"/>
      <c r="CL246" s="266"/>
      <c r="CM246" s="266"/>
      <c r="CN246" s="266"/>
      <c r="CO246" s="266"/>
      <c r="CP246" s="266"/>
      <c r="CQ246" s="266"/>
      <c r="CR246" s="266"/>
      <c r="CS246" s="266"/>
      <c r="CT246" s="266"/>
      <c r="CU246" s="266"/>
      <c r="CV246" s="266"/>
      <c r="CW246" s="266"/>
      <c r="CX246" s="266"/>
      <c r="CY246" s="266"/>
      <c r="CZ246" s="266"/>
      <c r="DA246" s="266"/>
      <c r="DB246" s="266"/>
      <c r="DC246" s="266"/>
      <c r="DD246" s="266"/>
      <c r="DE246" s="266"/>
      <c r="DF246" s="266"/>
      <c r="DG246" s="266"/>
      <c r="DH246" s="266"/>
      <c r="DI246" s="266"/>
      <c r="DJ246" s="266"/>
      <c r="DK246" s="266"/>
      <c r="DL246" s="266"/>
      <c r="DM246" s="266"/>
      <c r="DN246" s="266"/>
      <c r="DO246" s="266"/>
      <c r="DP246" s="266"/>
      <c r="DQ246" s="266"/>
      <c r="DR246" s="266"/>
      <c r="DS246" s="266"/>
      <c r="DT246" s="266"/>
      <c r="DU246" s="266"/>
      <c r="DV246" s="266"/>
      <c r="DW246" s="266"/>
      <c r="DX246" s="266"/>
      <c r="DY246" s="266"/>
      <c r="DZ246" s="266"/>
      <c r="EA246" s="266"/>
      <c r="EB246" s="266"/>
      <c r="EC246" s="266"/>
      <c r="ED246" s="266"/>
      <c r="EE246" s="266"/>
      <c r="EF246" s="266"/>
      <c r="EG246" s="266"/>
      <c r="EH246" s="266"/>
      <c r="EI246" s="266"/>
      <c r="EJ246" s="266"/>
      <c r="EK246" s="266"/>
      <c r="EL246" s="266"/>
      <c r="EM246" s="266"/>
      <c r="EN246" s="266"/>
      <c r="EO246" s="266"/>
      <c r="EP246" s="266"/>
      <c r="EQ246" s="266"/>
      <c r="ER246" s="266"/>
      <c r="ES246" s="266"/>
      <c r="ET246" s="266"/>
      <c r="EU246" s="266"/>
      <c r="EV246" s="266"/>
      <c r="EW246" s="266"/>
      <c r="EX246" s="266"/>
      <c r="EY246" s="266"/>
      <c r="EZ246" s="266"/>
      <c r="FA246" s="266"/>
      <c r="FB246" s="266"/>
      <c r="FC246" s="266"/>
      <c r="FD246" s="266"/>
      <c r="FE246" s="266"/>
      <c r="FF246" s="266"/>
      <c r="FG246" s="266"/>
      <c r="FH246" s="266"/>
      <c r="FI246" s="266"/>
      <c r="FJ246" s="266"/>
      <c r="FK246" s="266"/>
      <c r="FL246" s="266"/>
      <c r="FM246" s="266"/>
      <c r="FN246" s="266"/>
      <c r="FO246" s="266"/>
      <c r="FP246" s="266"/>
      <c r="FQ246" s="266"/>
      <c r="FR246" s="266"/>
      <c r="FS246" s="266"/>
      <c r="FT246" s="266"/>
      <c r="FU246" s="266"/>
      <c r="FV246" s="266"/>
      <c r="FW246" s="266"/>
      <c r="FX246" s="266"/>
      <c r="FY246" s="266"/>
      <c r="FZ246" s="266"/>
      <c r="GA246" s="266"/>
      <c r="GB246" s="266"/>
      <c r="GC246" s="266"/>
      <c r="GD246" s="266"/>
      <c r="GE246" s="266"/>
      <c r="GF246" s="266"/>
      <c r="GG246" s="266"/>
      <c r="GH246" s="266"/>
      <c r="GI246" s="266"/>
      <c r="GJ246" s="266"/>
      <c r="GK246" s="266"/>
      <c r="GL246" s="266"/>
      <c r="GM246" s="266"/>
      <c r="GN246" s="266"/>
      <c r="GO246" s="266"/>
      <c r="GP246" s="266"/>
      <c r="GQ246" s="266"/>
      <c r="GR246" s="266"/>
      <c r="GS246" s="266"/>
      <c r="GT246" s="266"/>
      <c r="GU246" s="266"/>
      <c r="GV246" s="266"/>
      <c r="GW246" s="266"/>
      <c r="GX246" s="266"/>
      <c r="GY246" s="266"/>
      <c r="GZ246" s="266"/>
      <c r="HA246" s="266"/>
      <c r="HB246" s="266"/>
      <c r="HC246" s="266"/>
      <c r="HD246" s="266"/>
      <c r="HE246" s="266"/>
      <c r="HF246" s="266"/>
      <c r="HG246" s="266"/>
      <c r="HH246" s="266"/>
      <c r="HI246" s="266"/>
      <c r="HJ246" s="266"/>
      <c r="HK246" s="266"/>
      <c r="HL246" s="266"/>
      <c r="HM246" s="266"/>
      <c r="HN246" s="266"/>
      <c r="HO246" s="266"/>
      <c r="HP246" s="266"/>
      <c r="HQ246" s="266"/>
      <c r="HR246" s="266"/>
      <c r="HS246" s="266"/>
      <c r="HT246" s="266"/>
      <c r="HU246" s="266"/>
      <c r="HV246" s="266"/>
      <c r="HW246" s="266"/>
      <c r="HX246" s="266"/>
      <c r="HY246" s="266"/>
      <c r="HZ246" s="266"/>
      <c r="IA246" s="266"/>
      <c r="IB246" s="266"/>
      <c r="IC246" s="266"/>
      <c r="ID246" s="266"/>
      <c r="IE246" s="266"/>
      <c r="IF246" s="266"/>
      <c r="IG246" s="266"/>
      <c r="IH246" s="266"/>
      <c r="II246" s="266"/>
      <c r="IJ246" s="266"/>
      <c r="IK246" s="266"/>
      <c r="IL246" s="266"/>
      <c r="IM246" s="266"/>
      <c r="IN246" s="266"/>
      <c r="IO246" s="266"/>
      <c r="IP246" s="266"/>
      <c r="IQ246" s="266"/>
      <c r="IR246" s="266"/>
      <c r="IS246" s="266"/>
      <c r="IT246" s="266"/>
      <c r="IU246" s="266"/>
      <c r="IV246" s="266"/>
      <c r="IW246" s="266"/>
      <c r="IX246" s="266"/>
    </row>
    <row r="247" spans="1:258" ht="12.75" customHeight="1">
      <c r="A247" s="77" t="s">
        <v>66</v>
      </c>
      <c r="B247" s="79" t="s">
        <v>273</v>
      </c>
      <c r="C247" s="275">
        <v>7.43</v>
      </c>
      <c r="D247" s="60" t="s">
        <v>301</v>
      </c>
      <c r="E247" s="422"/>
      <c r="F247" s="276">
        <f t="shared" si="24"/>
        <v>0</v>
      </c>
      <c r="G247" s="48"/>
      <c r="H247" s="263"/>
      <c r="I247" s="265"/>
      <c r="J247" s="265"/>
      <c r="K247" s="265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6"/>
      <c r="BB247" s="266"/>
      <c r="BC247" s="266"/>
      <c r="BD247" s="266"/>
      <c r="BE247" s="266"/>
      <c r="BF247" s="266"/>
      <c r="BG247" s="266"/>
      <c r="BH247" s="266"/>
      <c r="BI247" s="266"/>
      <c r="BJ247" s="266"/>
      <c r="BK247" s="266"/>
      <c r="BL247" s="266"/>
      <c r="BM247" s="266"/>
      <c r="BN247" s="266"/>
      <c r="BO247" s="266"/>
      <c r="BP247" s="266"/>
      <c r="BQ247" s="266"/>
      <c r="BR247" s="266"/>
      <c r="BS247" s="266"/>
      <c r="BT247" s="266"/>
      <c r="BU247" s="266"/>
      <c r="BV247" s="266"/>
      <c r="BW247" s="266"/>
      <c r="BX247" s="266"/>
      <c r="BY247" s="266"/>
      <c r="BZ247" s="266"/>
      <c r="CA247" s="266"/>
      <c r="CB247" s="266"/>
      <c r="CC247" s="266"/>
      <c r="CD247" s="266"/>
      <c r="CE247" s="266"/>
      <c r="CF247" s="266"/>
      <c r="CG247" s="266"/>
      <c r="CH247" s="266"/>
      <c r="CI247" s="266"/>
      <c r="CJ247" s="266"/>
      <c r="CK247" s="266"/>
      <c r="CL247" s="266"/>
      <c r="CM247" s="266"/>
      <c r="CN247" s="266"/>
      <c r="CO247" s="266"/>
      <c r="CP247" s="266"/>
      <c r="CQ247" s="266"/>
      <c r="CR247" s="266"/>
      <c r="CS247" s="266"/>
      <c r="CT247" s="266"/>
      <c r="CU247" s="266"/>
      <c r="CV247" s="266"/>
      <c r="CW247" s="266"/>
      <c r="CX247" s="266"/>
      <c r="CY247" s="266"/>
      <c r="CZ247" s="266"/>
      <c r="DA247" s="266"/>
      <c r="DB247" s="266"/>
      <c r="DC247" s="266"/>
      <c r="DD247" s="266"/>
      <c r="DE247" s="266"/>
      <c r="DF247" s="266"/>
      <c r="DG247" s="266"/>
      <c r="DH247" s="266"/>
      <c r="DI247" s="266"/>
      <c r="DJ247" s="266"/>
      <c r="DK247" s="266"/>
      <c r="DL247" s="266"/>
      <c r="DM247" s="266"/>
      <c r="DN247" s="266"/>
      <c r="DO247" s="266"/>
      <c r="DP247" s="266"/>
      <c r="DQ247" s="266"/>
      <c r="DR247" s="266"/>
      <c r="DS247" s="266"/>
      <c r="DT247" s="266"/>
      <c r="DU247" s="266"/>
      <c r="DV247" s="266"/>
      <c r="DW247" s="266"/>
      <c r="DX247" s="266"/>
      <c r="DY247" s="266"/>
      <c r="DZ247" s="266"/>
      <c r="EA247" s="266"/>
      <c r="EB247" s="266"/>
      <c r="EC247" s="266"/>
      <c r="ED247" s="266"/>
      <c r="EE247" s="266"/>
      <c r="EF247" s="266"/>
      <c r="EG247" s="266"/>
      <c r="EH247" s="266"/>
      <c r="EI247" s="266"/>
      <c r="EJ247" s="266"/>
      <c r="EK247" s="266"/>
      <c r="EL247" s="266"/>
      <c r="EM247" s="266"/>
      <c r="EN247" s="266"/>
      <c r="EO247" s="266"/>
      <c r="EP247" s="266"/>
      <c r="EQ247" s="266"/>
      <c r="ER247" s="266"/>
      <c r="ES247" s="266"/>
      <c r="ET247" s="266"/>
      <c r="EU247" s="266"/>
      <c r="EV247" s="266"/>
      <c r="EW247" s="266"/>
      <c r="EX247" s="266"/>
      <c r="EY247" s="266"/>
      <c r="EZ247" s="266"/>
      <c r="FA247" s="266"/>
      <c r="FB247" s="266"/>
      <c r="FC247" s="266"/>
      <c r="FD247" s="266"/>
      <c r="FE247" s="266"/>
      <c r="FF247" s="266"/>
      <c r="FG247" s="266"/>
      <c r="FH247" s="266"/>
      <c r="FI247" s="266"/>
      <c r="FJ247" s="266"/>
      <c r="FK247" s="266"/>
      <c r="FL247" s="266"/>
      <c r="FM247" s="266"/>
      <c r="FN247" s="266"/>
      <c r="FO247" s="266"/>
      <c r="FP247" s="266"/>
      <c r="FQ247" s="266"/>
      <c r="FR247" s="266"/>
      <c r="FS247" s="266"/>
      <c r="FT247" s="266"/>
      <c r="FU247" s="266"/>
      <c r="FV247" s="266"/>
      <c r="FW247" s="266"/>
      <c r="FX247" s="266"/>
      <c r="FY247" s="266"/>
      <c r="FZ247" s="266"/>
      <c r="GA247" s="266"/>
      <c r="GB247" s="266"/>
      <c r="GC247" s="266"/>
      <c r="GD247" s="266"/>
      <c r="GE247" s="266"/>
      <c r="GF247" s="266"/>
      <c r="GG247" s="266"/>
      <c r="GH247" s="266"/>
      <c r="GI247" s="266"/>
      <c r="GJ247" s="266"/>
      <c r="GK247" s="266"/>
      <c r="GL247" s="266"/>
      <c r="GM247" s="266"/>
      <c r="GN247" s="266"/>
      <c r="GO247" s="266"/>
      <c r="GP247" s="266"/>
      <c r="GQ247" s="266"/>
      <c r="GR247" s="266"/>
      <c r="GS247" s="266"/>
      <c r="GT247" s="266"/>
      <c r="GU247" s="266"/>
      <c r="GV247" s="266"/>
      <c r="GW247" s="266"/>
      <c r="GX247" s="266"/>
      <c r="GY247" s="266"/>
      <c r="GZ247" s="266"/>
      <c r="HA247" s="266"/>
      <c r="HB247" s="266"/>
      <c r="HC247" s="266"/>
      <c r="HD247" s="266"/>
      <c r="HE247" s="266"/>
      <c r="HF247" s="266"/>
      <c r="HG247" s="266"/>
      <c r="HH247" s="266"/>
      <c r="HI247" s="266"/>
      <c r="HJ247" s="266"/>
      <c r="HK247" s="266"/>
      <c r="HL247" s="266"/>
      <c r="HM247" s="266"/>
      <c r="HN247" s="266"/>
      <c r="HO247" s="266"/>
      <c r="HP247" s="266"/>
      <c r="HQ247" s="266"/>
      <c r="HR247" s="266"/>
      <c r="HS247" s="266"/>
      <c r="HT247" s="266"/>
      <c r="HU247" s="266"/>
      <c r="HV247" s="266"/>
      <c r="HW247" s="266"/>
      <c r="HX247" s="266"/>
      <c r="HY247" s="266"/>
      <c r="HZ247" s="266"/>
      <c r="IA247" s="266"/>
      <c r="IB247" s="266"/>
      <c r="IC247" s="266"/>
      <c r="ID247" s="266"/>
      <c r="IE247" s="266"/>
      <c r="IF247" s="266"/>
      <c r="IG247" s="266"/>
      <c r="IH247" s="266"/>
      <c r="II247" s="266"/>
      <c r="IJ247" s="266"/>
      <c r="IK247" s="266"/>
      <c r="IL247" s="266"/>
      <c r="IM247" s="266"/>
      <c r="IN247" s="266"/>
      <c r="IO247" s="266"/>
      <c r="IP247" s="266"/>
      <c r="IQ247" s="266"/>
      <c r="IR247" s="266"/>
      <c r="IS247" s="266"/>
      <c r="IT247" s="266"/>
      <c r="IU247" s="266"/>
      <c r="IV247" s="266"/>
      <c r="IW247" s="266"/>
      <c r="IX247" s="266"/>
    </row>
    <row r="248" spans="1:258" ht="12.75" customHeight="1">
      <c r="A248" s="77" t="s">
        <v>67</v>
      </c>
      <c r="B248" s="147" t="s">
        <v>274</v>
      </c>
      <c r="C248" s="277">
        <v>1</v>
      </c>
      <c r="D248" s="60" t="s">
        <v>302</v>
      </c>
      <c r="E248" s="423"/>
      <c r="F248" s="278">
        <f t="shared" si="24"/>
        <v>0</v>
      </c>
      <c r="G248" s="48"/>
      <c r="H248" s="279"/>
      <c r="I248" s="265"/>
      <c r="J248" s="265"/>
      <c r="K248" s="265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6"/>
      <c r="AZ248" s="266"/>
      <c r="BA248" s="266"/>
      <c r="BB248" s="266"/>
      <c r="BC248" s="266"/>
      <c r="BD248" s="266"/>
      <c r="BE248" s="266"/>
      <c r="BF248" s="266"/>
      <c r="BG248" s="266"/>
      <c r="BH248" s="266"/>
      <c r="BI248" s="266"/>
      <c r="BJ248" s="266"/>
      <c r="BK248" s="266"/>
      <c r="BL248" s="266"/>
      <c r="BM248" s="266"/>
      <c r="BN248" s="266"/>
      <c r="BO248" s="266"/>
      <c r="BP248" s="266"/>
      <c r="BQ248" s="266"/>
      <c r="BR248" s="266"/>
      <c r="BS248" s="266"/>
      <c r="BT248" s="266"/>
      <c r="BU248" s="266"/>
      <c r="BV248" s="266"/>
      <c r="BW248" s="266"/>
      <c r="BX248" s="266"/>
      <c r="BY248" s="266"/>
      <c r="BZ248" s="266"/>
      <c r="CA248" s="266"/>
      <c r="CB248" s="266"/>
      <c r="CC248" s="266"/>
      <c r="CD248" s="266"/>
      <c r="CE248" s="266"/>
      <c r="CF248" s="266"/>
      <c r="CG248" s="266"/>
      <c r="CH248" s="266"/>
      <c r="CI248" s="266"/>
      <c r="CJ248" s="266"/>
      <c r="CK248" s="266"/>
      <c r="CL248" s="266"/>
      <c r="CM248" s="266"/>
      <c r="CN248" s="266"/>
      <c r="CO248" s="266"/>
      <c r="CP248" s="266"/>
      <c r="CQ248" s="266"/>
      <c r="CR248" s="266"/>
      <c r="CS248" s="266"/>
      <c r="CT248" s="266"/>
      <c r="CU248" s="266"/>
      <c r="CV248" s="266"/>
      <c r="CW248" s="266"/>
      <c r="CX248" s="266"/>
      <c r="CY248" s="266"/>
      <c r="CZ248" s="266"/>
      <c r="DA248" s="266"/>
      <c r="DB248" s="266"/>
      <c r="DC248" s="266"/>
      <c r="DD248" s="266"/>
      <c r="DE248" s="266"/>
      <c r="DF248" s="266"/>
      <c r="DG248" s="266"/>
      <c r="DH248" s="266"/>
      <c r="DI248" s="266"/>
      <c r="DJ248" s="266"/>
      <c r="DK248" s="266"/>
      <c r="DL248" s="266"/>
      <c r="DM248" s="266"/>
      <c r="DN248" s="266"/>
      <c r="DO248" s="266"/>
      <c r="DP248" s="266"/>
      <c r="DQ248" s="266"/>
      <c r="DR248" s="266"/>
      <c r="DS248" s="266"/>
      <c r="DT248" s="266"/>
      <c r="DU248" s="266"/>
      <c r="DV248" s="266"/>
      <c r="DW248" s="266"/>
      <c r="DX248" s="266"/>
      <c r="DY248" s="266"/>
      <c r="DZ248" s="266"/>
      <c r="EA248" s="266"/>
      <c r="EB248" s="266"/>
      <c r="EC248" s="266"/>
      <c r="ED248" s="266"/>
      <c r="EE248" s="266"/>
      <c r="EF248" s="266"/>
      <c r="EG248" s="266"/>
      <c r="EH248" s="266"/>
      <c r="EI248" s="266"/>
      <c r="EJ248" s="266"/>
      <c r="EK248" s="266"/>
      <c r="EL248" s="266"/>
      <c r="EM248" s="266"/>
      <c r="EN248" s="266"/>
      <c r="EO248" s="266"/>
      <c r="EP248" s="266"/>
      <c r="EQ248" s="266"/>
      <c r="ER248" s="266"/>
      <c r="ES248" s="266"/>
      <c r="ET248" s="266"/>
      <c r="EU248" s="266"/>
      <c r="EV248" s="266"/>
      <c r="EW248" s="266"/>
      <c r="EX248" s="266"/>
      <c r="EY248" s="266"/>
      <c r="EZ248" s="266"/>
      <c r="FA248" s="266"/>
      <c r="FB248" s="266"/>
      <c r="FC248" s="266"/>
      <c r="FD248" s="266"/>
      <c r="FE248" s="266"/>
      <c r="FF248" s="266"/>
      <c r="FG248" s="266"/>
      <c r="FH248" s="266"/>
      <c r="FI248" s="266"/>
      <c r="FJ248" s="266"/>
      <c r="FK248" s="266"/>
      <c r="FL248" s="266"/>
      <c r="FM248" s="266"/>
      <c r="FN248" s="266"/>
      <c r="FO248" s="266"/>
      <c r="FP248" s="266"/>
      <c r="FQ248" s="266"/>
      <c r="FR248" s="266"/>
      <c r="FS248" s="266"/>
      <c r="FT248" s="266"/>
      <c r="FU248" s="266"/>
      <c r="FV248" s="266"/>
      <c r="FW248" s="266"/>
      <c r="FX248" s="266"/>
      <c r="FY248" s="266"/>
      <c r="FZ248" s="266"/>
      <c r="GA248" s="266"/>
      <c r="GB248" s="266"/>
      <c r="GC248" s="266"/>
      <c r="GD248" s="266"/>
      <c r="GE248" s="266"/>
      <c r="GF248" s="266"/>
      <c r="GG248" s="266"/>
      <c r="GH248" s="266"/>
      <c r="GI248" s="266"/>
      <c r="GJ248" s="266"/>
      <c r="GK248" s="266"/>
      <c r="GL248" s="266"/>
      <c r="GM248" s="266"/>
      <c r="GN248" s="266"/>
      <c r="GO248" s="266"/>
      <c r="GP248" s="266"/>
      <c r="GQ248" s="266"/>
      <c r="GR248" s="266"/>
      <c r="GS248" s="266"/>
      <c r="GT248" s="266"/>
      <c r="GU248" s="266"/>
      <c r="GV248" s="266"/>
      <c r="GW248" s="266"/>
      <c r="GX248" s="266"/>
      <c r="GY248" s="266"/>
      <c r="GZ248" s="266"/>
      <c r="HA248" s="266"/>
      <c r="HB248" s="266"/>
      <c r="HC248" s="266"/>
      <c r="HD248" s="266"/>
      <c r="HE248" s="266"/>
      <c r="HF248" s="266"/>
      <c r="HG248" s="266"/>
      <c r="HH248" s="266"/>
      <c r="HI248" s="266"/>
      <c r="HJ248" s="266"/>
      <c r="HK248" s="266"/>
      <c r="HL248" s="266"/>
      <c r="HM248" s="266"/>
      <c r="HN248" s="266"/>
      <c r="HO248" s="266"/>
      <c r="HP248" s="266"/>
      <c r="HQ248" s="266"/>
      <c r="HR248" s="266"/>
      <c r="HS248" s="266"/>
      <c r="HT248" s="266"/>
      <c r="HU248" s="266"/>
      <c r="HV248" s="266"/>
      <c r="HW248" s="266"/>
      <c r="HX248" s="266"/>
      <c r="HY248" s="266"/>
      <c r="HZ248" s="266"/>
      <c r="IA248" s="266"/>
      <c r="IB248" s="266"/>
      <c r="IC248" s="266"/>
      <c r="ID248" s="266"/>
      <c r="IE248" s="266"/>
      <c r="IF248" s="266"/>
      <c r="IG248" s="266"/>
      <c r="IH248" s="266"/>
      <c r="II248" s="266"/>
      <c r="IJ248" s="266"/>
      <c r="IK248" s="266"/>
      <c r="IL248" s="266"/>
      <c r="IM248" s="266"/>
      <c r="IN248" s="266"/>
      <c r="IO248" s="266"/>
      <c r="IP248" s="266"/>
      <c r="IQ248" s="266"/>
      <c r="IR248" s="266"/>
      <c r="IS248" s="266"/>
      <c r="IT248" s="266"/>
      <c r="IU248" s="266"/>
      <c r="IV248" s="266"/>
      <c r="IW248" s="266"/>
      <c r="IX248" s="266"/>
    </row>
    <row r="249" spans="1:258" ht="12.75" customHeight="1">
      <c r="A249" s="77" t="s">
        <v>68</v>
      </c>
      <c r="B249" s="79" t="s">
        <v>275</v>
      </c>
      <c r="C249" s="114">
        <v>5.75</v>
      </c>
      <c r="D249" s="138" t="s">
        <v>9</v>
      </c>
      <c r="E249" s="395"/>
      <c r="F249" s="274">
        <f t="shared" si="23"/>
        <v>0</v>
      </c>
      <c r="G249" s="48"/>
      <c r="H249" s="256"/>
      <c r="I249" s="99"/>
      <c r="J249" s="49"/>
      <c r="K249" s="28"/>
      <c r="L249" s="257"/>
      <c r="M249" s="28"/>
      <c r="N249" s="28"/>
      <c r="O249" s="28"/>
      <c r="P249" s="28"/>
      <c r="Q249" s="69">
        <f>SUM(Q242:Q245)</f>
        <v>0</v>
      </c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/>
      <c r="IS249" s="50"/>
      <c r="IT249" s="50"/>
      <c r="IU249" s="50"/>
      <c r="IV249" s="50"/>
      <c r="IW249" s="28"/>
      <c r="IX249" s="28"/>
    </row>
    <row r="250" spans="1:258">
      <c r="A250" s="77" t="s">
        <v>69</v>
      </c>
      <c r="B250" s="68" t="s">
        <v>29</v>
      </c>
      <c r="C250" s="114">
        <v>1</v>
      </c>
      <c r="D250" s="60" t="s">
        <v>302</v>
      </c>
      <c r="E250" s="395"/>
      <c r="F250" s="274">
        <f t="shared" si="23"/>
        <v>0</v>
      </c>
      <c r="G250" s="48"/>
      <c r="H250" s="256"/>
      <c r="I250" s="99"/>
      <c r="J250" s="49"/>
      <c r="K250" s="28"/>
      <c r="L250" s="257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  <c r="IP250" s="50"/>
      <c r="IQ250" s="50"/>
      <c r="IR250" s="50"/>
      <c r="IS250" s="50"/>
      <c r="IT250" s="50"/>
      <c r="IU250" s="50"/>
      <c r="IV250" s="50"/>
      <c r="IW250" s="28"/>
      <c r="IX250" s="28"/>
    </row>
    <row r="251" spans="1:258" ht="8.25" customHeight="1">
      <c r="A251" s="77"/>
      <c r="B251" s="68"/>
      <c r="C251" s="114"/>
      <c r="D251" s="138"/>
      <c r="E251" s="395"/>
      <c r="F251" s="274"/>
      <c r="G251" s="48"/>
      <c r="H251" s="256"/>
      <c r="I251" s="99"/>
      <c r="J251" s="49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/>
      <c r="IS251" s="50"/>
      <c r="IT251" s="50"/>
      <c r="IU251" s="50"/>
      <c r="IV251" s="50"/>
      <c r="IW251" s="28"/>
      <c r="IX251" s="28"/>
    </row>
    <row r="252" spans="1:258" ht="25.5">
      <c r="A252" s="58">
        <v>9.1999999999999993</v>
      </c>
      <c r="B252" s="78" t="s">
        <v>276</v>
      </c>
      <c r="C252" s="272"/>
      <c r="D252" s="273"/>
      <c r="E252" s="421"/>
      <c r="F252" s="274"/>
      <c r="G252" s="48"/>
      <c r="H252" s="256"/>
      <c r="I252" s="256"/>
      <c r="J252" s="49"/>
      <c r="K252" s="28"/>
      <c r="L252" s="257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  <c r="IW252" s="28"/>
      <c r="IX252" s="28"/>
    </row>
    <row r="253" spans="1:258">
      <c r="A253" s="77" t="s">
        <v>70</v>
      </c>
      <c r="B253" s="68" t="s">
        <v>192</v>
      </c>
      <c r="C253" s="115">
        <v>1</v>
      </c>
      <c r="D253" s="60" t="s">
        <v>302</v>
      </c>
      <c r="E253" s="396"/>
      <c r="F253" s="274">
        <f t="shared" ref="F253:F261" si="25">ROUND(E253*C253,2)</f>
        <v>0</v>
      </c>
      <c r="G253" s="48"/>
      <c r="H253" s="256"/>
      <c r="I253" s="99"/>
      <c r="J253" s="49"/>
      <c r="K253" s="69"/>
      <c r="L253" s="257"/>
      <c r="M253" s="257"/>
      <c r="N253" s="28"/>
      <c r="O253" s="258"/>
      <c r="P253" s="28"/>
      <c r="Q253" s="28"/>
      <c r="R253" s="259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/>
      <c r="IS253" s="50"/>
      <c r="IT253" s="50"/>
      <c r="IU253" s="50"/>
      <c r="IV253" s="50"/>
      <c r="IW253" s="28"/>
      <c r="IX253" s="28"/>
    </row>
    <row r="254" spans="1:258" ht="25.5">
      <c r="A254" s="77" t="s">
        <v>71</v>
      </c>
      <c r="B254" s="68" t="s">
        <v>277</v>
      </c>
      <c r="C254" s="114">
        <v>6</v>
      </c>
      <c r="D254" s="138" t="s">
        <v>5</v>
      </c>
      <c r="E254" s="395"/>
      <c r="F254" s="274">
        <f t="shared" si="25"/>
        <v>0</v>
      </c>
      <c r="G254" s="48"/>
      <c r="H254" s="256"/>
      <c r="I254" s="256"/>
      <c r="J254" s="49"/>
      <c r="K254" s="61"/>
      <c r="L254" s="257"/>
      <c r="M254" s="257"/>
      <c r="N254" s="28"/>
      <c r="O254" s="258"/>
      <c r="P254" s="164"/>
      <c r="Q254" s="28"/>
      <c r="R254" s="259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  <c r="IW254" s="28"/>
      <c r="IX254" s="28"/>
    </row>
    <row r="255" spans="1:258">
      <c r="A255" s="77" t="s">
        <v>72</v>
      </c>
      <c r="B255" s="68" t="s">
        <v>278</v>
      </c>
      <c r="C255" s="114">
        <v>4</v>
      </c>
      <c r="D255" s="60" t="s">
        <v>302</v>
      </c>
      <c r="E255" s="395"/>
      <c r="F255" s="274">
        <f t="shared" si="25"/>
        <v>0</v>
      </c>
      <c r="G255" s="48"/>
      <c r="H255" s="256"/>
      <c r="I255" s="256"/>
      <c r="J255" s="49"/>
      <c r="K255" s="49"/>
      <c r="L255" s="257"/>
      <c r="M255" s="257"/>
      <c r="N255" s="28"/>
      <c r="O255" s="258"/>
      <c r="P255" s="164"/>
      <c r="Q255" s="28"/>
      <c r="R255" s="257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  <c r="IW255" s="28"/>
      <c r="IX255" s="28"/>
    </row>
    <row r="256" spans="1:258">
      <c r="A256" s="77" t="s">
        <v>73</v>
      </c>
      <c r="B256" s="68" t="s">
        <v>279</v>
      </c>
      <c r="C256" s="114">
        <v>2</v>
      </c>
      <c r="D256" s="60" t="s">
        <v>302</v>
      </c>
      <c r="E256" s="395"/>
      <c r="F256" s="274">
        <f t="shared" si="25"/>
        <v>0</v>
      </c>
      <c r="G256" s="48"/>
      <c r="H256" s="256"/>
      <c r="I256" s="256"/>
      <c r="J256" s="49"/>
      <c r="K256" s="28"/>
      <c r="L256" s="257"/>
      <c r="M256" s="28"/>
      <c r="N256" s="28"/>
      <c r="O256" s="25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  <c r="IW256" s="28"/>
      <c r="IX256" s="28"/>
    </row>
    <row r="257" spans="1:258" ht="12.75" customHeight="1">
      <c r="A257" s="77" t="s">
        <v>74</v>
      </c>
      <c r="B257" s="79" t="s">
        <v>280</v>
      </c>
      <c r="C257" s="114">
        <v>2</v>
      </c>
      <c r="D257" s="60" t="s">
        <v>302</v>
      </c>
      <c r="E257" s="395"/>
      <c r="F257" s="274">
        <f t="shared" si="25"/>
        <v>0</v>
      </c>
      <c r="G257" s="48"/>
      <c r="H257" s="263"/>
      <c r="I257" s="265"/>
      <c r="J257" s="265"/>
      <c r="K257" s="265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6"/>
      <c r="AJ257" s="266"/>
      <c r="AK257" s="266"/>
      <c r="AL257" s="266"/>
      <c r="AM257" s="266"/>
      <c r="AN257" s="266"/>
      <c r="AO257" s="266"/>
      <c r="AP257" s="266"/>
      <c r="AQ257" s="266"/>
      <c r="AR257" s="266"/>
      <c r="AS257" s="266"/>
      <c r="AT257" s="266"/>
      <c r="AU257" s="266"/>
      <c r="AV257" s="266"/>
      <c r="AW257" s="266"/>
      <c r="AX257" s="266"/>
      <c r="AY257" s="266"/>
      <c r="AZ257" s="266"/>
      <c r="BA257" s="266"/>
      <c r="BB257" s="266"/>
      <c r="BC257" s="266"/>
      <c r="BD257" s="266"/>
      <c r="BE257" s="266"/>
      <c r="BF257" s="266"/>
      <c r="BG257" s="266"/>
      <c r="BH257" s="266"/>
      <c r="BI257" s="266"/>
      <c r="BJ257" s="266"/>
      <c r="BK257" s="266"/>
      <c r="BL257" s="266"/>
      <c r="BM257" s="266"/>
      <c r="BN257" s="266"/>
      <c r="BO257" s="266"/>
      <c r="BP257" s="266"/>
      <c r="BQ257" s="266"/>
      <c r="BR257" s="266"/>
      <c r="BS257" s="266"/>
      <c r="BT257" s="266"/>
      <c r="BU257" s="266"/>
      <c r="BV257" s="266"/>
      <c r="BW257" s="266"/>
      <c r="BX257" s="266"/>
      <c r="BY257" s="266"/>
      <c r="BZ257" s="266"/>
      <c r="CA257" s="266"/>
      <c r="CB257" s="266"/>
      <c r="CC257" s="266"/>
      <c r="CD257" s="266"/>
      <c r="CE257" s="266"/>
      <c r="CF257" s="266"/>
      <c r="CG257" s="266"/>
      <c r="CH257" s="266"/>
      <c r="CI257" s="266"/>
      <c r="CJ257" s="266"/>
      <c r="CK257" s="266"/>
      <c r="CL257" s="266"/>
      <c r="CM257" s="266"/>
      <c r="CN257" s="266"/>
      <c r="CO257" s="266"/>
      <c r="CP257" s="266"/>
      <c r="CQ257" s="266"/>
      <c r="CR257" s="266"/>
      <c r="CS257" s="266"/>
      <c r="CT257" s="266"/>
      <c r="CU257" s="266"/>
      <c r="CV257" s="266"/>
      <c r="CW257" s="266"/>
      <c r="CX257" s="266"/>
      <c r="CY257" s="266"/>
      <c r="CZ257" s="266"/>
      <c r="DA257" s="266"/>
      <c r="DB257" s="266"/>
      <c r="DC257" s="266"/>
      <c r="DD257" s="266"/>
      <c r="DE257" s="266"/>
      <c r="DF257" s="266"/>
      <c r="DG257" s="266"/>
      <c r="DH257" s="266"/>
      <c r="DI257" s="266"/>
      <c r="DJ257" s="266"/>
      <c r="DK257" s="266"/>
      <c r="DL257" s="266"/>
      <c r="DM257" s="266"/>
      <c r="DN257" s="266"/>
      <c r="DO257" s="266"/>
      <c r="DP257" s="266"/>
      <c r="DQ257" s="266"/>
      <c r="DR257" s="266"/>
      <c r="DS257" s="266"/>
      <c r="DT257" s="266"/>
      <c r="DU257" s="266"/>
      <c r="DV257" s="266"/>
      <c r="DW257" s="266"/>
      <c r="DX257" s="266"/>
      <c r="DY257" s="266"/>
      <c r="DZ257" s="266"/>
      <c r="EA257" s="266"/>
      <c r="EB257" s="266"/>
      <c r="EC257" s="266"/>
      <c r="ED257" s="266"/>
      <c r="EE257" s="266"/>
      <c r="EF257" s="266"/>
      <c r="EG257" s="266"/>
      <c r="EH257" s="266"/>
      <c r="EI257" s="266"/>
      <c r="EJ257" s="266"/>
      <c r="EK257" s="266"/>
      <c r="EL257" s="266"/>
      <c r="EM257" s="266"/>
      <c r="EN257" s="266"/>
      <c r="EO257" s="266"/>
      <c r="EP257" s="266"/>
      <c r="EQ257" s="266"/>
      <c r="ER257" s="266"/>
      <c r="ES257" s="266"/>
      <c r="ET257" s="266"/>
      <c r="EU257" s="266"/>
      <c r="EV257" s="266"/>
      <c r="EW257" s="266"/>
      <c r="EX257" s="266"/>
      <c r="EY257" s="266"/>
      <c r="EZ257" s="266"/>
      <c r="FA257" s="266"/>
      <c r="FB257" s="266"/>
      <c r="FC257" s="266"/>
      <c r="FD257" s="266"/>
      <c r="FE257" s="266"/>
      <c r="FF257" s="266"/>
      <c r="FG257" s="266"/>
      <c r="FH257" s="266"/>
      <c r="FI257" s="266"/>
      <c r="FJ257" s="266"/>
      <c r="FK257" s="266"/>
      <c r="FL257" s="266"/>
      <c r="FM257" s="266"/>
      <c r="FN257" s="266"/>
      <c r="FO257" s="266"/>
      <c r="FP257" s="266"/>
      <c r="FQ257" s="266"/>
      <c r="FR257" s="266"/>
      <c r="FS257" s="266"/>
      <c r="FT257" s="266"/>
      <c r="FU257" s="266"/>
      <c r="FV257" s="266"/>
      <c r="FW257" s="266"/>
      <c r="FX257" s="266"/>
      <c r="FY257" s="266"/>
      <c r="FZ257" s="266"/>
      <c r="GA257" s="266"/>
      <c r="GB257" s="266"/>
      <c r="GC257" s="266"/>
      <c r="GD257" s="266"/>
      <c r="GE257" s="266"/>
      <c r="GF257" s="266"/>
      <c r="GG257" s="266"/>
      <c r="GH257" s="266"/>
      <c r="GI257" s="266"/>
      <c r="GJ257" s="266"/>
      <c r="GK257" s="266"/>
      <c r="GL257" s="266"/>
      <c r="GM257" s="266"/>
      <c r="GN257" s="266"/>
      <c r="GO257" s="266"/>
      <c r="GP257" s="266"/>
      <c r="GQ257" s="266"/>
      <c r="GR257" s="266"/>
      <c r="GS257" s="266"/>
      <c r="GT257" s="266"/>
      <c r="GU257" s="266"/>
      <c r="GV257" s="266"/>
      <c r="GW257" s="266"/>
      <c r="GX257" s="266"/>
      <c r="GY257" s="266"/>
      <c r="GZ257" s="266"/>
      <c r="HA257" s="266"/>
      <c r="HB257" s="266"/>
      <c r="HC257" s="266"/>
      <c r="HD257" s="266"/>
      <c r="HE257" s="266"/>
      <c r="HF257" s="266"/>
      <c r="HG257" s="266"/>
      <c r="HH257" s="266"/>
      <c r="HI257" s="266"/>
      <c r="HJ257" s="266"/>
      <c r="HK257" s="266"/>
      <c r="HL257" s="266"/>
      <c r="HM257" s="266"/>
      <c r="HN257" s="266"/>
      <c r="HO257" s="266"/>
      <c r="HP257" s="266"/>
      <c r="HQ257" s="266"/>
      <c r="HR257" s="266"/>
      <c r="HS257" s="266"/>
      <c r="HT257" s="266"/>
      <c r="HU257" s="266"/>
      <c r="HV257" s="266"/>
      <c r="HW257" s="266"/>
      <c r="HX257" s="266"/>
      <c r="HY257" s="266"/>
      <c r="HZ257" s="266"/>
      <c r="IA257" s="266"/>
      <c r="IB257" s="266"/>
      <c r="IC257" s="266"/>
      <c r="ID257" s="266"/>
      <c r="IE257" s="266"/>
      <c r="IF257" s="266"/>
      <c r="IG257" s="266"/>
      <c r="IH257" s="266"/>
      <c r="II257" s="266"/>
      <c r="IJ257" s="266"/>
      <c r="IK257" s="266"/>
      <c r="IL257" s="266"/>
      <c r="IM257" s="266"/>
      <c r="IN257" s="266"/>
      <c r="IO257" s="266"/>
      <c r="IP257" s="266"/>
      <c r="IQ257" s="266"/>
      <c r="IR257" s="266"/>
      <c r="IS257" s="266"/>
      <c r="IT257" s="266"/>
      <c r="IU257" s="266"/>
      <c r="IV257" s="266"/>
      <c r="IW257" s="266"/>
      <c r="IX257" s="266"/>
    </row>
    <row r="258" spans="1:258" s="280" customFormat="1" ht="16.5">
      <c r="A258" s="77" t="s">
        <v>75</v>
      </c>
      <c r="B258" s="79" t="s">
        <v>272</v>
      </c>
      <c r="C258" s="275">
        <v>7.14</v>
      </c>
      <c r="D258" s="60" t="s">
        <v>301</v>
      </c>
      <c r="E258" s="422"/>
      <c r="F258" s="276">
        <f t="shared" ref="F258:F260" si="26">C258*E258</f>
        <v>0</v>
      </c>
      <c r="G258" s="48"/>
      <c r="H258" s="263"/>
      <c r="I258" s="265"/>
      <c r="J258" s="265"/>
      <c r="K258" s="265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266"/>
      <c r="AG258" s="266"/>
      <c r="AH258" s="266"/>
      <c r="AI258" s="266"/>
      <c r="AJ258" s="266"/>
      <c r="AK258" s="266"/>
      <c r="AL258" s="266"/>
      <c r="AM258" s="266"/>
      <c r="AN258" s="266"/>
      <c r="AO258" s="266"/>
      <c r="AP258" s="266"/>
      <c r="AQ258" s="266"/>
      <c r="AR258" s="266"/>
      <c r="AS258" s="266"/>
      <c r="AT258" s="266"/>
      <c r="AU258" s="266"/>
      <c r="AV258" s="266"/>
      <c r="AW258" s="266"/>
      <c r="AX258" s="266"/>
      <c r="AY258" s="266"/>
      <c r="AZ258" s="266"/>
      <c r="BA258" s="266"/>
      <c r="BB258" s="266"/>
      <c r="BC258" s="266"/>
      <c r="BD258" s="266"/>
      <c r="BE258" s="266"/>
      <c r="BF258" s="266"/>
      <c r="BG258" s="266"/>
      <c r="BH258" s="266"/>
      <c r="BI258" s="266"/>
      <c r="BJ258" s="266"/>
      <c r="BK258" s="266"/>
      <c r="BL258" s="266"/>
      <c r="BM258" s="266"/>
      <c r="BN258" s="266"/>
      <c r="BO258" s="266"/>
      <c r="BP258" s="266"/>
      <c r="BQ258" s="266"/>
      <c r="BR258" s="266"/>
      <c r="BS258" s="266"/>
      <c r="BT258" s="266"/>
      <c r="BU258" s="266"/>
      <c r="BV258" s="266"/>
      <c r="BW258" s="266"/>
      <c r="BX258" s="266"/>
      <c r="BY258" s="266"/>
      <c r="BZ258" s="266"/>
      <c r="CA258" s="266"/>
      <c r="CB258" s="266"/>
      <c r="CC258" s="266"/>
      <c r="CD258" s="266"/>
      <c r="CE258" s="266"/>
      <c r="CF258" s="266"/>
      <c r="CG258" s="266"/>
      <c r="CH258" s="266"/>
      <c r="CI258" s="266"/>
      <c r="CJ258" s="266"/>
      <c r="CK258" s="266"/>
      <c r="CL258" s="266"/>
      <c r="CM258" s="266"/>
      <c r="CN258" s="266"/>
      <c r="CO258" s="266"/>
      <c r="CP258" s="266"/>
      <c r="CQ258" s="266"/>
      <c r="CR258" s="266"/>
      <c r="CS258" s="266"/>
      <c r="CT258" s="266"/>
      <c r="CU258" s="266"/>
      <c r="CV258" s="266"/>
      <c r="CW258" s="266"/>
      <c r="CX258" s="266"/>
      <c r="CY258" s="266"/>
      <c r="CZ258" s="266"/>
      <c r="DA258" s="266"/>
      <c r="DB258" s="266"/>
      <c r="DC258" s="266"/>
      <c r="DD258" s="266"/>
      <c r="DE258" s="266"/>
      <c r="DF258" s="266"/>
      <c r="DG258" s="266"/>
      <c r="DH258" s="266"/>
      <c r="DI258" s="266"/>
      <c r="DJ258" s="266"/>
      <c r="DK258" s="266"/>
      <c r="DL258" s="266"/>
      <c r="DM258" s="266"/>
      <c r="DN258" s="266"/>
      <c r="DO258" s="266"/>
      <c r="DP258" s="266"/>
      <c r="DQ258" s="266"/>
      <c r="DR258" s="266"/>
      <c r="DS258" s="266"/>
      <c r="DT258" s="266"/>
      <c r="DU258" s="266"/>
      <c r="DV258" s="266"/>
      <c r="DW258" s="266"/>
      <c r="DX258" s="266"/>
      <c r="DY258" s="266"/>
      <c r="DZ258" s="266"/>
      <c r="EA258" s="266"/>
      <c r="EB258" s="266"/>
      <c r="EC258" s="266"/>
      <c r="ED258" s="266"/>
      <c r="EE258" s="266"/>
      <c r="EF258" s="266"/>
      <c r="EG258" s="266"/>
      <c r="EH258" s="266"/>
      <c r="EI258" s="266"/>
      <c r="EJ258" s="266"/>
      <c r="EK258" s="266"/>
      <c r="EL258" s="266"/>
      <c r="EM258" s="266"/>
      <c r="EN258" s="266"/>
      <c r="EO258" s="266"/>
      <c r="EP258" s="266"/>
      <c r="EQ258" s="266"/>
      <c r="ER258" s="266"/>
      <c r="ES258" s="266"/>
      <c r="ET258" s="266"/>
      <c r="EU258" s="266"/>
      <c r="EV258" s="266"/>
      <c r="EW258" s="266"/>
      <c r="EX258" s="266"/>
      <c r="EY258" s="266"/>
      <c r="EZ258" s="266"/>
      <c r="FA258" s="266"/>
      <c r="FB258" s="266"/>
      <c r="FC258" s="266"/>
      <c r="FD258" s="266"/>
      <c r="FE258" s="266"/>
      <c r="FF258" s="266"/>
      <c r="FG258" s="266"/>
      <c r="FH258" s="266"/>
      <c r="FI258" s="266"/>
      <c r="FJ258" s="266"/>
      <c r="FK258" s="266"/>
      <c r="FL258" s="266"/>
      <c r="FM258" s="266"/>
      <c r="FN258" s="266"/>
      <c r="FO258" s="266"/>
      <c r="FP258" s="266"/>
      <c r="FQ258" s="266"/>
      <c r="FR258" s="266"/>
      <c r="FS258" s="266"/>
      <c r="FT258" s="266"/>
      <c r="FU258" s="266"/>
      <c r="FV258" s="266"/>
      <c r="FW258" s="266"/>
      <c r="FX258" s="266"/>
      <c r="FY258" s="266"/>
      <c r="FZ258" s="266"/>
      <c r="GA258" s="266"/>
      <c r="GB258" s="266"/>
      <c r="GC258" s="266"/>
      <c r="GD258" s="266"/>
      <c r="GE258" s="266"/>
      <c r="GF258" s="266"/>
      <c r="GG258" s="266"/>
      <c r="GH258" s="266"/>
      <c r="GI258" s="266"/>
      <c r="GJ258" s="266"/>
      <c r="GK258" s="266"/>
      <c r="GL258" s="266"/>
      <c r="GM258" s="266"/>
      <c r="GN258" s="266"/>
      <c r="GO258" s="266"/>
      <c r="GP258" s="266"/>
      <c r="GQ258" s="266"/>
      <c r="GR258" s="266"/>
      <c r="GS258" s="266"/>
      <c r="GT258" s="266"/>
      <c r="GU258" s="266"/>
      <c r="GV258" s="266"/>
      <c r="GW258" s="266"/>
      <c r="GX258" s="266"/>
      <c r="GY258" s="266"/>
      <c r="GZ258" s="266"/>
      <c r="HA258" s="266"/>
      <c r="HB258" s="266"/>
      <c r="HC258" s="266"/>
      <c r="HD258" s="266"/>
      <c r="HE258" s="266"/>
      <c r="HF258" s="266"/>
      <c r="HG258" s="266"/>
      <c r="HH258" s="266"/>
      <c r="HI258" s="266"/>
      <c r="HJ258" s="266"/>
      <c r="HK258" s="266"/>
      <c r="HL258" s="266"/>
      <c r="HM258" s="266"/>
      <c r="HN258" s="266"/>
      <c r="HO258" s="266"/>
      <c r="HP258" s="266"/>
      <c r="HQ258" s="266"/>
      <c r="HR258" s="266"/>
      <c r="HS258" s="266"/>
      <c r="HT258" s="266"/>
      <c r="HU258" s="266"/>
      <c r="HV258" s="266"/>
      <c r="HW258" s="266"/>
      <c r="HX258" s="266"/>
      <c r="HY258" s="266"/>
      <c r="HZ258" s="266"/>
      <c r="IA258" s="266"/>
      <c r="IB258" s="266"/>
      <c r="IC258" s="266"/>
      <c r="ID258" s="266"/>
      <c r="IE258" s="266"/>
      <c r="IF258" s="266"/>
      <c r="IG258" s="266"/>
      <c r="IH258" s="266"/>
      <c r="II258" s="266"/>
      <c r="IJ258" s="266"/>
      <c r="IK258" s="266"/>
      <c r="IL258" s="266"/>
      <c r="IM258" s="266"/>
      <c r="IN258" s="266"/>
      <c r="IO258" s="266"/>
      <c r="IP258" s="266"/>
      <c r="IQ258" s="266"/>
      <c r="IR258" s="266"/>
      <c r="IS258" s="266"/>
      <c r="IT258" s="266"/>
      <c r="IU258" s="266"/>
      <c r="IV258" s="266"/>
      <c r="IW258" s="266"/>
      <c r="IX258" s="266"/>
    </row>
    <row r="259" spans="1:258" s="280" customFormat="1" ht="16.5">
      <c r="A259" s="77" t="s">
        <v>76</v>
      </c>
      <c r="B259" s="79" t="s">
        <v>273</v>
      </c>
      <c r="C259" s="275">
        <v>6.37</v>
      </c>
      <c r="D259" s="60" t="s">
        <v>301</v>
      </c>
      <c r="E259" s="422"/>
      <c r="F259" s="276">
        <f t="shared" si="26"/>
        <v>0</v>
      </c>
      <c r="G259" s="48"/>
      <c r="H259" s="279"/>
      <c r="I259" s="265"/>
      <c r="J259" s="265"/>
      <c r="K259" s="265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  <c r="AD259" s="266"/>
      <c r="AE259" s="266"/>
      <c r="AF259" s="266"/>
      <c r="AG259" s="266"/>
      <c r="AH259" s="266"/>
      <c r="AI259" s="266"/>
      <c r="AJ259" s="266"/>
      <c r="AK259" s="266"/>
      <c r="AL259" s="266"/>
      <c r="AM259" s="266"/>
      <c r="AN259" s="266"/>
      <c r="AO259" s="266"/>
      <c r="AP259" s="266"/>
      <c r="AQ259" s="266"/>
      <c r="AR259" s="266"/>
      <c r="AS259" s="266"/>
      <c r="AT259" s="266"/>
      <c r="AU259" s="266"/>
      <c r="AV259" s="266"/>
      <c r="AW259" s="266"/>
      <c r="AX259" s="266"/>
      <c r="AY259" s="266"/>
      <c r="AZ259" s="266"/>
      <c r="BA259" s="266"/>
      <c r="BB259" s="266"/>
      <c r="BC259" s="266"/>
      <c r="BD259" s="266"/>
      <c r="BE259" s="266"/>
      <c r="BF259" s="266"/>
      <c r="BG259" s="266"/>
      <c r="BH259" s="266"/>
      <c r="BI259" s="266"/>
      <c r="BJ259" s="266"/>
      <c r="BK259" s="266"/>
      <c r="BL259" s="266"/>
      <c r="BM259" s="266"/>
      <c r="BN259" s="266"/>
      <c r="BO259" s="266"/>
      <c r="BP259" s="266"/>
      <c r="BQ259" s="266"/>
      <c r="BR259" s="266"/>
      <c r="BS259" s="266"/>
      <c r="BT259" s="266"/>
      <c r="BU259" s="266"/>
      <c r="BV259" s="266"/>
      <c r="BW259" s="266"/>
      <c r="BX259" s="266"/>
      <c r="BY259" s="266"/>
      <c r="BZ259" s="266"/>
      <c r="CA259" s="266"/>
      <c r="CB259" s="266"/>
      <c r="CC259" s="266"/>
      <c r="CD259" s="266"/>
      <c r="CE259" s="266"/>
      <c r="CF259" s="266"/>
      <c r="CG259" s="266"/>
      <c r="CH259" s="266"/>
      <c r="CI259" s="266"/>
      <c r="CJ259" s="266"/>
      <c r="CK259" s="266"/>
      <c r="CL259" s="266"/>
      <c r="CM259" s="266"/>
      <c r="CN259" s="266"/>
      <c r="CO259" s="266"/>
      <c r="CP259" s="266"/>
      <c r="CQ259" s="266"/>
      <c r="CR259" s="266"/>
      <c r="CS259" s="266"/>
      <c r="CT259" s="266"/>
      <c r="CU259" s="266"/>
      <c r="CV259" s="266"/>
      <c r="CW259" s="266"/>
      <c r="CX259" s="266"/>
      <c r="CY259" s="266"/>
      <c r="CZ259" s="266"/>
      <c r="DA259" s="266"/>
      <c r="DB259" s="266"/>
      <c r="DC259" s="266"/>
      <c r="DD259" s="266"/>
      <c r="DE259" s="266"/>
      <c r="DF259" s="266"/>
      <c r="DG259" s="266"/>
      <c r="DH259" s="266"/>
      <c r="DI259" s="266"/>
      <c r="DJ259" s="266"/>
      <c r="DK259" s="266"/>
      <c r="DL259" s="266"/>
      <c r="DM259" s="266"/>
      <c r="DN259" s="266"/>
      <c r="DO259" s="266"/>
      <c r="DP259" s="266"/>
      <c r="DQ259" s="266"/>
      <c r="DR259" s="266"/>
      <c r="DS259" s="266"/>
      <c r="DT259" s="266"/>
      <c r="DU259" s="266"/>
      <c r="DV259" s="266"/>
      <c r="DW259" s="266"/>
      <c r="DX259" s="266"/>
      <c r="DY259" s="266"/>
      <c r="DZ259" s="266"/>
      <c r="EA259" s="266"/>
      <c r="EB259" s="266"/>
      <c r="EC259" s="266"/>
      <c r="ED259" s="266"/>
      <c r="EE259" s="266"/>
      <c r="EF259" s="266"/>
      <c r="EG259" s="266"/>
      <c r="EH259" s="266"/>
      <c r="EI259" s="266"/>
      <c r="EJ259" s="266"/>
      <c r="EK259" s="266"/>
      <c r="EL259" s="266"/>
      <c r="EM259" s="266"/>
      <c r="EN259" s="266"/>
      <c r="EO259" s="266"/>
      <c r="EP259" s="266"/>
      <c r="EQ259" s="266"/>
      <c r="ER259" s="266"/>
      <c r="ES259" s="266"/>
      <c r="ET259" s="266"/>
      <c r="EU259" s="266"/>
      <c r="EV259" s="266"/>
      <c r="EW259" s="266"/>
      <c r="EX259" s="266"/>
      <c r="EY259" s="266"/>
      <c r="EZ259" s="266"/>
      <c r="FA259" s="266"/>
      <c r="FB259" s="266"/>
      <c r="FC259" s="266"/>
      <c r="FD259" s="266"/>
      <c r="FE259" s="266"/>
      <c r="FF259" s="266"/>
      <c r="FG259" s="266"/>
      <c r="FH259" s="266"/>
      <c r="FI259" s="266"/>
      <c r="FJ259" s="266"/>
      <c r="FK259" s="266"/>
      <c r="FL259" s="266"/>
      <c r="FM259" s="266"/>
      <c r="FN259" s="266"/>
      <c r="FO259" s="266"/>
      <c r="FP259" s="266"/>
      <c r="FQ259" s="266"/>
      <c r="FR259" s="266"/>
      <c r="FS259" s="266"/>
      <c r="FT259" s="266"/>
      <c r="FU259" s="266"/>
      <c r="FV259" s="266"/>
      <c r="FW259" s="266"/>
      <c r="FX259" s="266"/>
      <c r="FY259" s="266"/>
      <c r="FZ259" s="266"/>
      <c r="GA259" s="266"/>
      <c r="GB259" s="266"/>
      <c r="GC259" s="266"/>
      <c r="GD259" s="266"/>
      <c r="GE259" s="266"/>
      <c r="GF259" s="266"/>
      <c r="GG259" s="266"/>
      <c r="GH259" s="266"/>
      <c r="GI259" s="266"/>
      <c r="GJ259" s="266"/>
      <c r="GK259" s="266"/>
      <c r="GL259" s="266"/>
      <c r="GM259" s="266"/>
      <c r="GN259" s="266"/>
      <c r="GO259" s="266"/>
      <c r="GP259" s="266"/>
      <c r="GQ259" s="266"/>
      <c r="GR259" s="266"/>
      <c r="GS259" s="266"/>
      <c r="GT259" s="266"/>
      <c r="GU259" s="266"/>
      <c r="GV259" s="266"/>
      <c r="GW259" s="266"/>
      <c r="GX259" s="266"/>
      <c r="GY259" s="266"/>
      <c r="GZ259" s="266"/>
      <c r="HA259" s="266"/>
      <c r="HB259" s="266"/>
      <c r="HC259" s="266"/>
      <c r="HD259" s="266"/>
      <c r="HE259" s="266"/>
      <c r="HF259" s="266"/>
      <c r="HG259" s="266"/>
      <c r="HH259" s="266"/>
      <c r="HI259" s="266"/>
      <c r="HJ259" s="266"/>
      <c r="HK259" s="266"/>
      <c r="HL259" s="266"/>
      <c r="HM259" s="266"/>
      <c r="HN259" s="266"/>
      <c r="HO259" s="266"/>
      <c r="HP259" s="266"/>
      <c r="HQ259" s="266"/>
      <c r="HR259" s="266"/>
      <c r="HS259" s="266"/>
      <c r="HT259" s="266"/>
      <c r="HU259" s="266"/>
      <c r="HV259" s="266"/>
      <c r="HW259" s="266"/>
      <c r="HX259" s="266"/>
      <c r="HY259" s="266"/>
      <c r="HZ259" s="266"/>
      <c r="IA259" s="266"/>
      <c r="IB259" s="266"/>
      <c r="IC259" s="266"/>
      <c r="ID259" s="266"/>
      <c r="IE259" s="266"/>
      <c r="IF259" s="266"/>
      <c r="IG259" s="266"/>
      <c r="IH259" s="266"/>
      <c r="II259" s="266"/>
      <c r="IJ259" s="266"/>
      <c r="IK259" s="266"/>
      <c r="IL259" s="266"/>
      <c r="IM259" s="266"/>
      <c r="IN259" s="266"/>
      <c r="IO259" s="266"/>
      <c r="IP259" s="266"/>
      <c r="IQ259" s="266"/>
      <c r="IR259" s="266"/>
      <c r="IS259" s="266"/>
      <c r="IT259" s="266"/>
      <c r="IU259" s="266"/>
      <c r="IV259" s="266"/>
      <c r="IW259" s="266"/>
      <c r="IX259" s="266"/>
    </row>
    <row r="260" spans="1:258" s="280" customFormat="1" ht="12.75" customHeight="1">
      <c r="A260" s="77" t="s">
        <v>77</v>
      </c>
      <c r="B260" s="79" t="s">
        <v>274</v>
      </c>
      <c r="C260" s="275">
        <v>1</v>
      </c>
      <c r="D260" s="60" t="s">
        <v>302</v>
      </c>
      <c r="E260" s="422"/>
      <c r="F260" s="276">
        <f t="shared" si="26"/>
        <v>0</v>
      </c>
      <c r="G260" s="48"/>
      <c r="H260" s="256"/>
      <c r="I260" s="99"/>
      <c r="J260" s="281"/>
      <c r="K260" s="28"/>
      <c r="L260" s="257"/>
      <c r="M260" s="28"/>
      <c r="N260" s="28"/>
      <c r="O260" s="28"/>
      <c r="P260" s="28"/>
      <c r="Q260" s="69">
        <f>SUM(Q253:Q256)</f>
        <v>0</v>
      </c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  <c r="IW260" s="28"/>
      <c r="IX260" s="28"/>
    </row>
    <row r="261" spans="1:258" s="280" customFormat="1" ht="12.75" customHeight="1">
      <c r="A261" s="77" t="s">
        <v>78</v>
      </c>
      <c r="B261" s="68" t="s">
        <v>29</v>
      </c>
      <c r="C261" s="114">
        <v>1</v>
      </c>
      <c r="D261" s="60" t="s">
        <v>302</v>
      </c>
      <c r="E261" s="395"/>
      <c r="F261" s="274">
        <f t="shared" si="25"/>
        <v>0</v>
      </c>
      <c r="G261" s="48"/>
      <c r="H261" s="256"/>
      <c r="I261" s="99"/>
      <c r="J261" s="281"/>
      <c r="K261" s="28"/>
      <c r="L261" s="257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50"/>
      <c r="IU261" s="50"/>
      <c r="IV261" s="50"/>
      <c r="IW261" s="28"/>
      <c r="IX261" s="28"/>
    </row>
    <row r="262" spans="1:258" s="280" customFormat="1" ht="8.25" customHeight="1">
      <c r="A262" s="77"/>
      <c r="B262" s="68"/>
      <c r="C262" s="114"/>
      <c r="D262" s="138"/>
      <c r="E262" s="395"/>
      <c r="F262" s="274"/>
      <c r="G262" s="48"/>
      <c r="H262" s="256"/>
      <c r="I262" s="99"/>
      <c r="J262" s="281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/>
      <c r="IS262" s="50"/>
      <c r="IT262" s="50"/>
      <c r="IU262" s="50"/>
      <c r="IV262" s="50"/>
      <c r="IW262" s="28"/>
      <c r="IX262" s="28"/>
    </row>
    <row r="263" spans="1:258" s="281" customFormat="1" ht="12.95" customHeight="1">
      <c r="A263" s="58">
        <v>9.3000000000000007</v>
      </c>
      <c r="B263" s="78" t="s">
        <v>281</v>
      </c>
      <c r="C263" s="272"/>
      <c r="D263" s="273"/>
      <c r="E263" s="421"/>
      <c r="F263" s="274"/>
      <c r="G263" s="48"/>
      <c r="H263" s="256"/>
      <c r="I263" s="256"/>
      <c r="K263" s="28"/>
      <c r="L263" s="257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/>
      <c r="IS263" s="50"/>
      <c r="IT263" s="50"/>
      <c r="IU263" s="50"/>
      <c r="IV263" s="50"/>
      <c r="IW263" s="28"/>
      <c r="IX263" s="28"/>
    </row>
    <row r="264" spans="1:258" s="282" customFormat="1" ht="17.25" customHeight="1">
      <c r="A264" s="77" t="s">
        <v>79</v>
      </c>
      <c r="B264" s="68" t="s">
        <v>192</v>
      </c>
      <c r="C264" s="115">
        <v>1</v>
      </c>
      <c r="D264" s="60" t="s">
        <v>302</v>
      </c>
      <c r="E264" s="396"/>
      <c r="F264" s="274">
        <f t="shared" ref="F264:F272" si="27">ROUND(E264*C264,2)</f>
        <v>0</v>
      </c>
      <c r="G264" s="48"/>
      <c r="H264" s="256"/>
      <c r="I264" s="99"/>
      <c r="K264" s="69"/>
      <c r="L264" s="257"/>
      <c r="M264" s="257"/>
      <c r="N264" s="28"/>
      <c r="O264" s="258"/>
      <c r="P264" s="28"/>
      <c r="Q264" s="28"/>
      <c r="R264" s="259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/>
      <c r="IS264" s="50"/>
      <c r="IT264" s="50"/>
      <c r="IU264" s="50"/>
      <c r="IV264" s="50"/>
      <c r="IW264" s="28"/>
      <c r="IX264" s="28"/>
    </row>
    <row r="265" spans="1:258" s="28" customFormat="1" ht="25.5">
      <c r="A265" s="77" t="s">
        <v>80</v>
      </c>
      <c r="B265" s="68" t="s">
        <v>282</v>
      </c>
      <c r="C265" s="114">
        <v>10</v>
      </c>
      <c r="D265" s="138" t="s">
        <v>5</v>
      </c>
      <c r="E265" s="395"/>
      <c r="F265" s="274">
        <f t="shared" si="27"/>
        <v>0</v>
      </c>
      <c r="G265" s="48"/>
      <c r="H265" s="256"/>
      <c r="I265" s="256"/>
      <c r="K265" s="61"/>
      <c r="L265" s="257"/>
      <c r="M265" s="257"/>
      <c r="O265" s="258"/>
      <c r="P265" s="164"/>
      <c r="R265" s="259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/>
      <c r="IS265" s="50"/>
      <c r="IT265" s="50"/>
      <c r="IU265" s="50"/>
      <c r="IV265" s="50"/>
    </row>
    <row r="266" spans="1:258" s="69" customFormat="1" ht="12" customHeight="1">
      <c r="A266" s="77" t="s">
        <v>81</v>
      </c>
      <c r="B266" s="68" t="s">
        <v>283</v>
      </c>
      <c r="C266" s="114">
        <v>4</v>
      </c>
      <c r="D266" s="60" t="s">
        <v>302</v>
      </c>
      <c r="E266" s="395"/>
      <c r="F266" s="274">
        <f t="shared" si="27"/>
        <v>0</v>
      </c>
      <c r="G266" s="48"/>
      <c r="H266" s="256"/>
      <c r="I266" s="99"/>
      <c r="K266" s="61"/>
      <c r="L266" s="257"/>
      <c r="M266" s="257"/>
      <c r="N266" s="28"/>
      <c r="O266" s="258"/>
      <c r="P266" s="164"/>
      <c r="Q266" s="28"/>
      <c r="R266" s="257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  <c r="IW266" s="28"/>
      <c r="IX266" s="28"/>
    </row>
    <row r="267" spans="1:258" s="69" customFormat="1" ht="12.75" customHeight="1">
      <c r="A267" s="77" t="s">
        <v>82</v>
      </c>
      <c r="B267" s="68" t="s">
        <v>270</v>
      </c>
      <c r="C267" s="114">
        <v>2</v>
      </c>
      <c r="D267" s="60" t="s">
        <v>302</v>
      </c>
      <c r="E267" s="395"/>
      <c r="F267" s="274">
        <f t="shared" si="27"/>
        <v>0</v>
      </c>
      <c r="G267" s="48"/>
      <c r="H267" s="256"/>
      <c r="I267" s="99"/>
      <c r="K267" s="28"/>
      <c r="L267" s="257"/>
      <c r="M267" s="28"/>
      <c r="N267" s="28"/>
      <c r="O267" s="25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  <c r="IW267" s="28"/>
      <c r="IX267" s="28"/>
    </row>
    <row r="268" spans="1:258" s="281" customFormat="1" ht="12.75" customHeight="1">
      <c r="A268" s="77" t="s">
        <v>83</v>
      </c>
      <c r="B268" s="79" t="s">
        <v>280</v>
      </c>
      <c r="C268" s="114">
        <v>2</v>
      </c>
      <c r="D268" s="60" t="s">
        <v>302</v>
      </c>
      <c r="E268" s="395"/>
      <c r="F268" s="274">
        <f t="shared" si="27"/>
        <v>0</v>
      </c>
      <c r="G268" s="48"/>
      <c r="H268" s="279"/>
      <c r="I268" s="264"/>
      <c r="K268" s="265"/>
      <c r="L268" s="266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267"/>
      <c r="BB268" s="267"/>
      <c r="BC268" s="267"/>
      <c r="BD268" s="267"/>
      <c r="BE268" s="267"/>
      <c r="BF268" s="267"/>
      <c r="BG268" s="267"/>
      <c r="BH268" s="267"/>
      <c r="BI268" s="267"/>
      <c r="BJ268" s="267"/>
      <c r="BK268" s="267"/>
      <c r="BL268" s="267"/>
      <c r="BM268" s="267"/>
      <c r="BN268" s="267"/>
      <c r="BO268" s="267"/>
      <c r="BP268" s="267"/>
      <c r="BQ268" s="267"/>
      <c r="BR268" s="267"/>
      <c r="BS268" s="267"/>
      <c r="BT268" s="267"/>
      <c r="BU268" s="267"/>
      <c r="BV268" s="267"/>
      <c r="BW268" s="267"/>
      <c r="BX268" s="267"/>
      <c r="BY268" s="267"/>
      <c r="BZ268" s="267"/>
      <c r="CA268" s="267"/>
      <c r="CB268" s="267"/>
      <c r="CC268" s="267"/>
      <c r="CD268" s="267"/>
      <c r="CE268" s="267"/>
      <c r="CF268" s="267"/>
      <c r="CG268" s="267"/>
      <c r="CH268" s="267"/>
      <c r="CI268" s="267"/>
      <c r="CJ268" s="267"/>
      <c r="CK268" s="267"/>
      <c r="CL268" s="267"/>
      <c r="CM268" s="267"/>
      <c r="CN268" s="267"/>
      <c r="CO268" s="267"/>
      <c r="CP268" s="267"/>
      <c r="CQ268" s="267"/>
      <c r="CR268" s="267"/>
      <c r="CS268" s="267"/>
      <c r="CT268" s="267"/>
      <c r="CU268" s="267"/>
      <c r="CV268" s="267"/>
      <c r="CW268" s="267"/>
      <c r="CX268" s="267"/>
      <c r="CY268" s="267"/>
      <c r="CZ268" s="267"/>
      <c r="DA268" s="267"/>
      <c r="DB268" s="267"/>
      <c r="DC268" s="267"/>
      <c r="DD268" s="267"/>
      <c r="DE268" s="267"/>
      <c r="DF268" s="267"/>
      <c r="DG268" s="267"/>
      <c r="DH268" s="267"/>
      <c r="DI268" s="267"/>
      <c r="DJ268" s="267"/>
      <c r="DK268" s="267"/>
      <c r="DL268" s="267"/>
      <c r="DM268" s="267"/>
      <c r="DN268" s="267"/>
      <c r="DO268" s="267"/>
      <c r="DP268" s="267"/>
      <c r="DQ268" s="267"/>
      <c r="DR268" s="267"/>
      <c r="DS268" s="267"/>
      <c r="DT268" s="267"/>
      <c r="DU268" s="267"/>
      <c r="DV268" s="267"/>
      <c r="DW268" s="267"/>
      <c r="DX268" s="267"/>
      <c r="DY268" s="267"/>
      <c r="DZ268" s="267"/>
      <c r="EA268" s="267"/>
      <c r="EB268" s="267"/>
      <c r="EC268" s="267"/>
      <c r="ED268" s="267"/>
      <c r="EE268" s="267"/>
      <c r="EF268" s="267"/>
      <c r="EG268" s="267"/>
      <c r="EH268" s="267"/>
      <c r="EI268" s="267"/>
      <c r="EJ268" s="267"/>
      <c r="EK268" s="267"/>
      <c r="EL268" s="267"/>
      <c r="EM268" s="267"/>
      <c r="EN268" s="267"/>
      <c r="EO268" s="267"/>
      <c r="EP268" s="267"/>
      <c r="EQ268" s="267"/>
      <c r="ER268" s="267"/>
      <c r="ES268" s="267"/>
      <c r="ET268" s="267"/>
      <c r="EU268" s="267"/>
      <c r="EV268" s="267"/>
      <c r="EW268" s="267"/>
      <c r="EX268" s="267"/>
      <c r="EY268" s="267"/>
      <c r="EZ268" s="267"/>
      <c r="FA268" s="267"/>
      <c r="FB268" s="267"/>
      <c r="FC268" s="267"/>
      <c r="FD268" s="267"/>
      <c r="FE268" s="267"/>
      <c r="FF268" s="267"/>
      <c r="FG268" s="267"/>
      <c r="FH268" s="267"/>
      <c r="FI268" s="267"/>
      <c r="FJ268" s="267"/>
      <c r="FK268" s="267"/>
      <c r="FL268" s="267"/>
      <c r="FM268" s="267"/>
      <c r="FN268" s="267"/>
      <c r="FO268" s="267"/>
      <c r="FP268" s="267"/>
      <c r="FQ268" s="267"/>
      <c r="FR268" s="267"/>
      <c r="FS268" s="267"/>
      <c r="FT268" s="267"/>
      <c r="FU268" s="267"/>
      <c r="FV268" s="267"/>
      <c r="FW268" s="267"/>
      <c r="FX268" s="267"/>
      <c r="FY268" s="267"/>
      <c r="FZ268" s="267"/>
      <c r="GA268" s="267"/>
      <c r="GB268" s="267"/>
      <c r="GC268" s="267"/>
      <c r="GD268" s="267"/>
      <c r="GE268" s="267"/>
      <c r="GF268" s="267"/>
      <c r="GG268" s="267"/>
      <c r="GH268" s="267"/>
      <c r="GI268" s="267"/>
      <c r="GJ268" s="267"/>
      <c r="GK268" s="267"/>
      <c r="GL268" s="267"/>
      <c r="GM268" s="267"/>
      <c r="GN268" s="267"/>
      <c r="GO268" s="267"/>
      <c r="GP268" s="267"/>
      <c r="GQ268" s="267"/>
      <c r="GR268" s="267"/>
      <c r="GS268" s="267"/>
      <c r="GT268" s="267"/>
      <c r="GU268" s="267"/>
      <c r="GV268" s="267"/>
      <c r="GW268" s="267"/>
      <c r="GX268" s="267"/>
      <c r="GY268" s="267"/>
      <c r="GZ268" s="267"/>
      <c r="HA268" s="267"/>
      <c r="HB268" s="267"/>
      <c r="HC268" s="267"/>
      <c r="HD268" s="267"/>
      <c r="HE268" s="267"/>
      <c r="HF268" s="267"/>
      <c r="HG268" s="267"/>
      <c r="HH268" s="267"/>
      <c r="HI268" s="267"/>
      <c r="HJ268" s="267"/>
      <c r="HK268" s="267"/>
      <c r="HL268" s="267"/>
      <c r="HM268" s="267"/>
      <c r="HN268" s="267"/>
      <c r="HO268" s="267"/>
      <c r="HP268" s="267"/>
      <c r="HQ268" s="267"/>
      <c r="HR268" s="267"/>
      <c r="HS268" s="267"/>
      <c r="HT268" s="267"/>
      <c r="HU268" s="267"/>
      <c r="HV268" s="267"/>
      <c r="HW268" s="267"/>
      <c r="HX268" s="267"/>
      <c r="HY268" s="267"/>
      <c r="HZ268" s="267"/>
      <c r="IA268" s="267"/>
      <c r="IB268" s="267"/>
      <c r="IC268" s="267"/>
      <c r="ID268" s="267"/>
      <c r="IE268" s="267"/>
      <c r="IF268" s="267"/>
      <c r="IG268" s="267"/>
      <c r="IH268" s="267"/>
      <c r="II268" s="267"/>
      <c r="IJ268" s="267"/>
      <c r="IK268" s="267"/>
      <c r="IL268" s="267"/>
      <c r="IM268" s="267"/>
      <c r="IN268" s="267"/>
      <c r="IO268" s="267"/>
      <c r="IP268" s="267"/>
      <c r="IQ268" s="267"/>
      <c r="IR268" s="267"/>
      <c r="IS268" s="267"/>
      <c r="IT268" s="267"/>
      <c r="IU268" s="267"/>
      <c r="IV268" s="267"/>
      <c r="IW268" s="267"/>
      <c r="IX268" s="267"/>
    </row>
    <row r="269" spans="1:258" s="69" customFormat="1" ht="12.95" customHeight="1">
      <c r="A269" s="77" t="s">
        <v>84</v>
      </c>
      <c r="B269" s="79" t="s">
        <v>272</v>
      </c>
      <c r="C269" s="275">
        <v>11.9</v>
      </c>
      <c r="D269" s="60" t="s">
        <v>301</v>
      </c>
      <c r="E269" s="422"/>
      <c r="F269" s="276">
        <f t="shared" ref="F269:F271" si="28">C269*E269</f>
        <v>0</v>
      </c>
      <c r="G269" s="48"/>
      <c r="H269" s="279"/>
      <c r="I269" s="264"/>
      <c r="K269" s="265"/>
      <c r="L269" s="266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  <c r="BA269" s="267"/>
      <c r="BB269" s="267"/>
      <c r="BC269" s="267"/>
      <c r="BD269" s="267"/>
      <c r="BE269" s="267"/>
      <c r="BF269" s="267"/>
      <c r="BG269" s="267"/>
      <c r="BH269" s="267"/>
      <c r="BI269" s="267"/>
      <c r="BJ269" s="267"/>
      <c r="BK269" s="267"/>
      <c r="BL269" s="267"/>
      <c r="BM269" s="267"/>
      <c r="BN269" s="267"/>
      <c r="BO269" s="267"/>
      <c r="BP269" s="267"/>
      <c r="BQ269" s="267"/>
      <c r="BR269" s="267"/>
      <c r="BS269" s="267"/>
      <c r="BT269" s="267"/>
      <c r="BU269" s="267"/>
      <c r="BV269" s="267"/>
      <c r="BW269" s="267"/>
      <c r="BX269" s="267"/>
      <c r="BY269" s="267"/>
      <c r="BZ269" s="267"/>
      <c r="CA269" s="267"/>
      <c r="CB269" s="267"/>
      <c r="CC269" s="267"/>
      <c r="CD269" s="267"/>
      <c r="CE269" s="267"/>
      <c r="CF269" s="267"/>
      <c r="CG269" s="267"/>
      <c r="CH269" s="267"/>
      <c r="CI269" s="267"/>
      <c r="CJ269" s="267"/>
      <c r="CK269" s="267"/>
      <c r="CL269" s="267"/>
      <c r="CM269" s="267"/>
      <c r="CN269" s="267"/>
      <c r="CO269" s="267"/>
      <c r="CP269" s="267"/>
      <c r="CQ269" s="267"/>
      <c r="CR269" s="267"/>
      <c r="CS269" s="267"/>
      <c r="CT269" s="267"/>
      <c r="CU269" s="267"/>
      <c r="CV269" s="267"/>
      <c r="CW269" s="267"/>
      <c r="CX269" s="267"/>
      <c r="CY269" s="267"/>
      <c r="CZ269" s="267"/>
      <c r="DA269" s="267"/>
      <c r="DB269" s="267"/>
      <c r="DC269" s="267"/>
      <c r="DD269" s="267"/>
      <c r="DE269" s="267"/>
      <c r="DF269" s="267"/>
      <c r="DG269" s="267"/>
      <c r="DH269" s="267"/>
      <c r="DI269" s="267"/>
      <c r="DJ269" s="267"/>
      <c r="DK269" s="267"/>
      <c r="DL269" s="267"/>
      <c r="DM269" s="267"/>
      <c r="DN269" s="267"/>
      <c r="DO269" s="267"/>
      <c r="DP269" s="267"/>
      <c r="DQ269" s="267"/>
      <c r="DR269" s="267"/>
      <c r="DS269" s="267"/>
      <c r="DT269" s="267"/>
      <c r="DU269" s="267"/>
      <c r="DV269" s="267"/>
      <c r="DW269" s="267"/>
      <c r="DX269" s="267"/>
      <c r="DY269" s="267"/>
      <c r="DZ269" s="267"/>
      <c r="EA269" s="267"/>
      <c r="EB269" s="267"/>
      <c r="EC269" s="267"/>
      <c r="ED269" s="267"/>
      <c r="EE269" s="267"/>
      <c r="EF269" s="267"/>
      <c r="EG269" s="267"/>
      <c r="EH269" s="267"/>
      <c r="EI269" s="267"/>
      <c r="EJ269" s="267"/>
      <c r="EK269" s="267"/>
      <c r="EL269" s="267"/>
      <c r="EM269" s="267"/>
      <c r="EN269" s="267"/>
      <c r="EO269" s="267"/>
      <c r="EP269" s="267"/>
      <c r="EQ269" s="267"/>
      <c r="ER269" s="267"/>
      <c r="ES269" s="267"/>
      <c r="ET269" s="267"/>
      <c r="EU269" s="267"/>
      <c r="EV269" s="267"/>
      <c r="EW269" s="267"/>
      <c r="EX269" s="267"/>
      <c r="EY269" s="267"/>
      <c r="EZ269" s="267"/>
      <c r="FA269" s="267"/>
      <c r="FB269" s="267"/>
      <c r="FC269" s="267"/>
      <c r="FD269" s="267"/>
      <c r="FE269" s="267"/>
      <c r="FF269" s="267"/>
      <c r="FG269" s="267"/>
      <c r="FH269" s="267"/>
      <c r="FI269" s="267"/>
      <c r="FJ269" s="267"/>
      <c r="FK269" s="267"/>
      <c r="FL269" s="267"/>
      <c r="FM269" s="267"/>
      <c r="FN269" s="267"/>
      <c r="FO269" s="267"/>
      <c r="FP269" s="267"/>
      <c r="FQ269" s="267"/>
      <c r="FR269" s="267"/>
      <c r="FS269" s="267"/>
      <c r="FT269" s="267"/>
      <c r="FU269" s="267"/>
      <c r="FV269" s="267"/>
      <c r="FW269" s="267"/>
      <c r="FX269" s="267"/>
      <c r="FY269" s="267"/>
      <c r="FZ269" s="267"/>
      <c r="GA269" s="267"/>
      <c r="GB269" s="267"/>
      <c r="GC269" s="267"/>
      <c r="GD269" s="267"/>
      <c r="GE269" s="267"/>
      <c r="GF269" s="267"/>
      <c r="GG269" s="267"/>
      <c r="GH269" s="267"/>
      <c r="GI269" s="267"/>
      <c r="GJ269" s="267"/>
      <c r="GK269" s="267"/>
      <c r="GL269" s="267"/>
      <c r="GM269" s="267"/>
      <c r="GN269" s="267"/>
      <c r="GO269" s="267"/>
      <c r="GP269" s="267"/>
      <c r="GQ269" s="267"/>
      <c r="GR269" s="267"/>
      <c r="GS269" s="267"/>
      <c r="GT269" s="267"/>
      <c r="GU269" s="267"/>
      <c r="GV269" s="267"/>
      <c r="GW269" s="267"/>
      <c r="GX269" s="267"/>
      <c r="GY269" s="267"/>
      <c r="GZ269" s="267"/>
      <c r="HA269" s="267"/>
      <c r="HB269" s="267"/>
      <c r="HC269" s="267"/>
      <c r="HD269" s="267"/>
      <c r="HE269" s="267"/>
      <c r="HF269" s="267"/>
      <c r="HG269" s="267"/>
      <c r="HH269" s="267"/>
      <c r="HI269" s="267"/>
      <c r="HJ269" s="267"/>
      <c r="HK269" s="267"/>
      <c r="HL269" s="267"/>
      <c r="HM269" s="267"/>
      <c r="HN269" s="267"/>
      <c r="HO269" s="267"/>
      <c r="HP269" s="267"/>
      <c r="HQ269" s="267"/>
      <c r="HR269" s="267"/>
      <c r="HS269" s="267"/>
      <c r="HT269" s="267"/>
      <c r="HU269" s="267"/>
      <c r="HV269" s="267"/>
      <c r="HW269" s="267"/>
      <c r="HX269" s="267"/>
      <c r="HY269" s="267"/>
      <c r="HZ269" s="267"/>
      <c r="IA269" s="267"/>
      <c r="IB269" s="267"/>
      <c r="IC269" s="267"/>
      <c r="ID269" s="267"/>
      <c r="IE269" s="267"/>
      <c r="IF269" s="267"/>
      <c r="IG269" s="267"/>
      <c r="IH269" s="267"/>
      <c r="II269" s="267"/>
      <c r="IJ269" s="267"/>
      <c r="IK269" s="267"/>
      <c r="IL269" s="267"/>
      <c r="IM269" s="267"/>
      <c r="IN269" s="267"/>
      <c r="IO269" s="267"/>
      <c r="IP269" s="267"/>
      <c r="IQ269" s="267"/>
      <c r="IR269" s="267"/>
      <c r="IS269" s="267"/>
      <c r="IT269" s="267"/>
      <c r="IU269" s="267"/>
      <c r="IV269" s="267"/>
      <c r="IW269" s="267"/>
      <c r="IX269" s="267"/>
    </row>
    <row r="270" spans="1:258" s="69" customFormat="1" ht="12.75" customHeight="1">
      <c r="A270" s="77" t="s">
        <v>85</v>
      </c>
      <c r="B270" s="79" t="s">
        <v>273</v>
      </c>
      <c r="C270" s="275">
        <v>10.61</v>
      </c>
      <c r="D270" s="60" t="s">
        <v>301</v>
      </c>
      <c r="E270" s="422"/>
      <c r="F270" s="276">
        <f t="shared" si="28"/>
        <v>0</v>
      </c>
      <c r="G270" s="48"/>
      <c r="H270" s="279"/>
      <c r="I270" s="269"/>
      <c r="K270" s="265"/>
      <c r="L270" s="266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  <c r="AB270" s="270"/>
      <c r="AC270" s="270"/>
      <c r="AD270" s="270"/>
      <c r="AE270" s="270"/>
      <c r="AF270" s="270"/>
      <c r="AG270" s="270"/>
      <c r="AH270" s="270"/>
      <c r="AI270" s="270"/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70"/>
      <c r="AT270" s="270"/>
      <c r="AU270" s="270"/>
      <c r="AV270" s="270"/>
      <c r="AW270" s="270"/>
      <c r="AX270" s="270"/>
      <c r="AY270" s="270"/>
      <c r="AZ270" s="270"/>
      <c r="BA270" s="270"/>
      <c r="BB270" s="270"/>
      <c r="BC270" s="270"/>
      <c r="BD270" s="270"/>
      <c r="BE270" s="270"/>
      <c r="BF270" s="270"/>
      <c r="BG270" s="270"/>
      <c r="BH270" s="270"/>
      <c r="BI270" s="270"/>
      <c r="BJ270" s="270"/>
      <c r="BK270" s="270"/>
      <c r="BL270" s="270"/>
      <c r="BM270" s="270"/>
      <c r="BN270" s="270"/>
      <c r="BO270" s="270"/>
      <c r="BP270" s="270"/>
      <c r="BQ270" s="270"/>
      <c r="BR270" s="270"/>
      <c r="BS270" s="270"/>
      <c r="BT270" s="270"/>
      <c r="BU270" s="270"/>
      <c r="BV270" s="270"/>
      <c r="BW270" s="270"/>
      <c r="BX270" s="270"/>
      <c r="BY270" s="270"/>
      <c r="BZ270" s="270"/>
      <c r="CA270" s="270"/>
      <c r="CB270" s="270"/>
      <c r="CC270" s="270"/>
      <c r="CD270" s="270"/>
      <c r="CE270" s="270"/>
      <c r="CF270" s="270"/>
      <c r="CG270" s="270"/>
      <c r="CH270" s="270"/>
      <c r="CI270" s="270"/>
      <c r="CJ270" s="270"/>
      <c r="CK270" s="270"/>
      <c r="CL270" s="270"/>
      <c r="CM270" s="270"/>
      <c r="CN270" s="270"/>
      <c r="CO270" s="270"/>
      <c r="CP270" s="270"/>
      <c r="CQ270" s="270"/>
      <c r="CR270" s="270"/>
      <c r="CS270" s="270"/>
      <c r="CT270" s="270"/>
      <c r="CU270" s="270"/>
      <c r="CV270" s="270"/>
      <c r="CW270" s="270"/>
      <c r="CX270" s="270"/>
      <c r="CY270" s="270"/>
      <c r="CZ270" s="270"/>
      <c r="DA270" s="270"/>
      <c r="DB270" s="270"/>
      <c r="DC270" s="270"/>
      <c r="DD270" s="270"/>
      <c r="DE270" s="270"/>
      <c r="DF270" s="270"/>
      <c r="DG270" s="270"/>
      <c r="DH270" s="270"/>
      <c r="DI270" s="270"/>
      <c r="DJ270" s="270"/>
      <c r="DK270" s="270"/>
      <c r="DL270" s="270"/>
      <c r="DM270" s="270"/>
      <c r="DN270" s="270"/>
      <c r="DO270" s="270"/>
      <c r="DP270" s="270"/>
      <c r="DQ270" s="270"/>
      <c r="DR270" s="270"/>
      <c r="DS270" s="270"/>
      <c r="DT270" s="270"/>
      <c r="DU270" s="270"/>
      <c r="DV270" s="270"/>
      <c r="DW270" s="270"/>
      <c r="DX270" s="270"/>
      <c r="DY270" s="270"/>
      <c r="DZ270" s="270"/>
      <c r="EA270" s="270"/>
      <c r="EB270" s="270"/>
      <c r="EC270" s="270"/>
      <c r="ED270" s="270"/>
      <c r="EE270" s="270"/>
      <c r="EF270" s="270"/>
      <c r="EG270" s="270"/>
      <c r="EH270" s="270"/>
      <c r="EI270" s="270"/>
      <c r="EJ270" s="270"/>
      <c r="EK270" s="270"/>
      <c r="EL270" s="270"/>
      <c r="EM270" s="270"/>
      <c r="EN270" s="270"/>
      <c r="EO270" s="270"/>
      <c r="EP270" s="270"/>
      <c r="EQ270" s="270"/>
      <c r="ER270" s="270"/>
      <c r="ES270" s="270"/>
      <c r="ET270" s="270"/>
      <c r="EU270" s="270"/>
      <c r="EV270" s="270"/>
      <c r="EW270" s="270"/>
      <c r="EX270" s="270"/>
      <c r="EY270" s="270"/>
      <c r="EZ270" s="270"/>
      <c r="FA270" s="270"/>
      <c r="FB270" s="270"/>
      <c r="FC270" s="270"/>
      <c r="FD270" s="270"/>
      <c r="FE270" s="270"/>
      <c r="FF270" s="270"/>
      <c r="FG270" s="270"/>
      <c r="FH270" s="270"/>
      <c r="FI270" s="270"/>
      <c r="FJ270" s="270"/>
      <c r="FK270" s="270"/>
      <c r="FL270" s="270"/>
      <c r="FM270" s="270"/>
      <c r="FN270" s="270"/>
      <c r="FO270" s="270"/>
      <c r="FP270" s="270"/>
      <c r="FQ270" s="270"/>
      <c r="FR270" s="270"/>
      <c r="FS270" s="270"/>
      <c r="FT270" s="270"/>
      <c r="FU270" s="270"/>
      <c r="FV270" s="270"/>
      <c r="FW270" s="270"/>
      <c r="FX270" s="270"/>
      <c r="FY270" s="270"/>
      <c r="FZ270" s="270"/>
      <c r="GA270" s="270"/>
      <c r="GB270" s="270"/>
      <c r="GC270" s="270"/>
      <c r="GD270" s="270"/>
      <c r="GE270" s="270"/>
      <c r="GF270" s="270"/>
      <c r="GG270" s="270"/>
      <c r="GH270" s="270"/>
      <c r="GI270" s="270"/>
      <c r="GJ270" s="270"/>
      <c r="GK270" s="270"/>
      <c r="GL270" s="270"/>
      <c r="GM270" s="270"/>
      <c r="GN270" s="270"/>
      <c r="GO270" s="270"/>
      <c r="GP270" s="270"/>
      <c r="GQ270" s="270"/>
      <c r="GR270" s="270"/>
      <c r="GS270" s="270"/>
      <c r="GT270" s="270"/>
      <c r="GU270" s="270"/>
      <c r="GV270" s="270"/>
      <c r="GW270" s="270"/>
      <c r="GX270" s="270"/>
      <c r="GY270" s="270"/>
      <c r="GZ270" s="270"/>
      <c r="HA270" s="270"/>
      <c r="HB270" s="270"/>
      <c r="HC270" s="270"/>
      <c r="HD270" s="270"/>
      <c r="HE270" s="270"/>
      <c r="HF270" s="270"/>
      <c r="HG270" s="270"/>
      <c r="HH270" s="270"/>
      <c r="HI270" s="270"/>
      <c r="HJ270" s="270"/>
      <c r="HK270" s="270"/>
      <c r="HL270" s="270"/>
      <c r="HM270" s="270"/>
      <c r="HN270" s="270"/>
      <c r="HO270" s="270"/>
      <c r="HP270" s="270"/>
      <c r="HQ270" s="270"/>
      <c r="HR270" s="270"/>
      <c r="HS270" s="270"/>
      <c r="HT270" s="270"/>
      <c r="HU270" s="270"/>
      <c r="HV270" s="270"/>
      <c r="HW270" s="270"/>
      <c r="HX270" s="270"/>
      <c r="HY270" s="270"/>
      <c r="HZ270" s="270"/>
      <c r="IA270" s="270"/>
      <c r="IB270" s="270"/>
      <c r="IC270" s="270"/>
      <c r="ID270" s="270"/>
      <c r="IE270" s="270"/>
      <c r="IF270" s="270"/>
      <c r="IG270" s="270"/>
      <c r="IH270" s="270"/>
      <c r="II270" s="270"/>
      <c r="IJ270" s="270"/>
      <c r="IK270" s="270"/>
      <c r="IL270" s="270"/>
      <c r="IM270" s="270"/>
      <c r="IN270" s="270"/>
      <c r="IO270" s="270"/>
      <c r="IP270" s="270"/>
      <c r="IQ270" s="270"/>
      <c r="IR270" s="270"/>
      <c r="IS270" s="270"/>
      <c r="IT270" s="270"/>
      <c r="IU270" s="270"/>
      <c r="IV270" s="270"/>
      <c r="IW270" s="270"/>
      <c r="IX270" s="270"/>
    </row>
    <row r="271" spans="1:258" s="282" customFormat="1" ht="12.75" customHeight="1">
      <c r="A271" s="77" t="s">
        <v>86</v>
      </c>
      <c r="B271" s="79" t="s">
        <v>274</v>
      </c>
      <c r="C271" s="275">
        <v>1</v>
      </c>
      <c r="D271" s="283" t="s">
        <v>7</v>
      </c>
      <c r="E271" s="422"/>
      <c r="F271" s="276">
        <f t="shared" si="28"/>
        <v>0</v>
      </c>
      <c r="G271" s="48"/>
      <c r="H271" s="256"/>
      <c r="I271" s="99"/>
      <c r="K271" s="28"/>
      <c r="L271" s="257"/>
      <c r="M271" s="28"/>
      <c r="N271" s="28"/>
      <c r="O271" s="28"/>
      <c r="P271" s="28"/>
      <c r="Q271" s="69">
        <f>SUM(Q264:Q267)</f>
        <v>0</v>
      </c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0"/>
      <c r="HV271" s="50"/>
      <c r="HW271" s="50"/>
      <c r="HX271" s="50"/>
      <c r="HY271" s="50"/>
      <c r="HZ271" s="50"/>
      <c r="IA271" s="50"/>
      <c r="IB271" s="50"/>
      <c r="IC271" s="50"/>
      <c r="ID271" s="50"/>
      <c r="IE271" s="50"/>
      <c r="IF271" s="50"/>
      <c r="IG271" s="50"/>
      <c r="IH271" s="50"/>
      <c r="II271" s="50"/>
      <c r="IJ271" s="50"/>
      <c r="IK271" s="50"/>
      <c r="IL271" s="50"/>
      <c r="IM271" s="50"/>
      <c r="IN271" s="50"/>
      <c r="IO271" s="50"/>
      <c r="IP271" s="50"/>
      <c r="IQ271" s="50"/>
      <c r="IR271" s="50"/>
      <c r="IS271" s="50"/>
      <c r="IT271" s="50"/>
      <c r="IU271" s="50"/>
      <c r="IV271" s="50"/>
      <c r="IW271" s="28"/>
      <c r="IX271" s="28"/>
    </row>
    <row r="272" spans="1:258" s="282" customFormat="1" ht="12.75" customHeight="1">
      <c r="A272" s="77" t="s">
        <v>87</v>
      </c>
      <c r="B272" s="68" t="s">
        <v>29</v>
      </c>
      <c r="C272" s="114">
        <v>1</v>
      </c>
      <c r="D272" s="60" t="s">
        <v>302</v>
      </c>
      <c r="E272" s="395"/>
      <c r="F272" s="274">
        <f t="shared" si="27"/>
        <v>0</v>
      </c>
      <c r="G272" s="48"/>
      <c r="H272" s="256"/>
      <c r="I272" s="99"/>
      <c r="J272" s="61"/>
      <c r="K272" s="28"/>
      <c r="L272" s="257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0"/>
      <c r="HV272" s="50"/>
      <c r="HW272" s="50"/>
      <c r="HX272" s="50"/>
      <c r="HY272" s="50"/>
      <c r="HZ272" s="50"/>
      <c r="IA272" s="50"/>
      <c r="IB272" s="50"/>
      <c r="IC272" s="50"/>
      <c r="ID272" s="50"/>
      <c r="IE272" s="50"/>
      <c r="IF272" s="50"/>
      <c r="IG272" s="50"/>
      <c r="IH272" s="50"/>
      <c r="II272" s="50"/>
      <c r="IJ272" s="50"/>
      <c r="IK272" s="50"/>
      <c r="IL272" s="50"/>
      <c r="IM272" s="50"/>
      <c r="IN272" s="50"/>
      <c r="IO272" s="50"/>
      <c r="IP272" s="50"/>
      <c r="IQ272" s="50"/>
      <c r="IR272" s="50"/>
      <c r="IS272" s="50"/>
      <c r="IT272" s="50"/>
      <c r="IU272" s="50"/>
      <c r="IV272" s="50"/>
      <c r="IW272" s="28"/>
      <c r="IX272" s="28"/>
    </row>
    <row r="273" spans="1:258" s="282" customFormat="1" ht="8.25" customHeight="1">
      <c r="A273" s="77"/>
      <c r="B273" s="68"/>
      <c r="C273" s="114"/>
      <c r="D273" s="138"/>
      <c r="E273" s="395"/>
      <c r="F273" s="274"/>
      <c r="G273" s="48"/>
      <c r="H273" s="256"/>
      <c r="I273" s="99"/>
      <c r="J273" s="61"/>
      <c r="K273" s="28"/>
      <c r="L273" s="257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0"/>
      <c r="HV273" s="50"/>
      <c r="HW273" s="50"/>
      <c r="HX273" s="50"/>
      <c r="HY273" s="50"/>
      <c r="HZ273" s="50"/>
      <c r="IA273" s="50"/>
      <c r="IB273" s="50"/>
      <c r="IC273" s="50"/>
      <c r="ID273" s="50"/>
      <c r="IE273" s="50"/>
      <c r="IF273" s="50"/>
      <c r="IG273" s="50"/>
      <c r="IH273" s="50"/>
      <c r="II273" s="50"/>
      <c r="IJ273" s="50"/>
      <c r="IK273" s="50"/>
      <c r="IL273" s="50"/>
      <c r="IM273" s="50"/>
      <c r="IN273" s="50"/>
      <c r="IO273" s="50"/>
      <c r="IP273" s="50"/>
      <c r="IQ273" s="50"/>
      <c r="IR273" s="50"/>
      <c r="IS273" s="50"/>
      <c r="IT273" s="50"/>
      <c r="IU273" s="50"/>
      <c r="IV273" s="50"/>
      <c r="IW273" s="28"/>
      <c r="IX273" s="28"/>
    </row>
    <row r="274" spans="1:258" s="95" customFormat="1" ht="30" customHeight="1">
      <c r="A274" s="58">
        <v>9.4</v>
      </c>
      <c r="B274" s="78" t="s">
        <v>284</v>
      </c>
      <c r="C274" s="272"/>
      <c r="D274" s="273"/>
      <c r="E274" s="421"/>
      <c r="F274" s="274"/>
      <c r="G274" s="48"/>
      <c r="H274" s="284"/>
      <c r="I274" s="90"/>
      <c r="J274" s="61"/>
      <c r="K274" s="49"/>
      <c r="L274" s="285"/>
      <c r="M274" s="286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0"/>
      <c r="HV274" s="50"/>
      <c r="HW274" s="50"/>
      <c r="HX274" s="50"/>
      <c r="HY274" s="50"/>
      <c r="HZ274" s="50"/>
      <c r="IA274" s="50"/>
      <c r="IB274" s="50"/>
      <c r="IC274" s="50"/>
      <c r="ID274" s="50"/>
      <c r="IE274" s="50"/>
      <c r="IF274" s="50"/>
      <c r="IG274" s="50"/>
      <c r="IH274" s="50"/>
      <c r="II274" s="50"/>
      <c r="IJ274" s="50"/>
      <c r="IK274" s="50"/>
      <c r="IL274" s="50"/>
      <c r="IM274" s="50"/>
      <c r="IN274" s="50"/>
      <c r="IO274" s="50"/>
      <c r="IP274" s="50"/>
      <c r="IQ274" s="50"/>
      <c r="IR274" s="50"/>
      <c r="IS274" s="50"/>
      <c r="IT274" s="50"/>
      <c r="IU274" s="50"/>
      <c r="IV274" s="50"/>
      <c r="IW274" s="50"/>
      <c r="IX274" s="50"/>
    </row>
    <row r="275" spans="1:258" s="95" customFormat="1" ht="12.75" customHeight="1">
      <c r="A275" s="58"/>
      <c r="B275" s="78"/>
      <c r="C275" s="272"/>
      <c r="D275" s="273"/>
      <c r="E275" s="421"/>
      <c r="F275" s="274"/>
      <c r="G275" s="48"/>
      <c r="H275" s="284"/>
      <c r="I275" s="90"/>
      <c r="J275" s="61"/>
      <c r="K275" s="49"/>
      <c r="L275" s="285"/>
      <c r="M275" s="286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0"/>
      <c r="HW275" s="50"/>
      <c r="HX275" s="50"/>
      <c r="HY275" s="50"/>
      <c r="HZ275" s="50"/>
      <c r="IA275" s="50"/>
      <c r="IB275" s="50"/>
      <c r="IC275" s="50"/>
      <c r="ID275" s="50"/>
      <c r="IE275" s="50"/>
      <c r="IF275" s="50"/>
      <c r="IG275" s="50"/>
      <c r="IH275" s="50"/>
      <c r="II275" s="50"/>
      <c r="IJ275" s="50"/>
      <c r="IK275" s="50"/>
      <c r="IL275" s="50"/>
      <c r="IM275" s="50"/>
      <c r="IN275" s="50"/>
      <c r="IO275" s="50"/>
      <c r="IP275" s="50"/>
      <c r="IQ275" s="50"/>
      <c r="IR275" s="50"/>
      <c r="IS275" s="50"/>
      <c r="IT275" s="50"/>
      <c r="IU275" s="50"/>
      <c r="IV275" s="50"/>
      <c r="IW275" s="50"/>
      <c r="IX275" s="50"/>
    </row>
    <row r="276" spans="1:258" s="95" customFormat="1" ht="16.5" customHeight="1">
      <c r="A276" s="260" t="s">
        <v>88</v>
      </c>
      <c r="B276" s="385" t="s">
        <v>192</v>
      </c>
      <c r="C276" s="287">
        <v>1</v>
      </c>
      <c r="D276" s="386" t="s">
        <v>302</v>
      </c>
      <c r="E276" s="424"/>
      <c r="F276" s="288">
        <f t="shared" ref="F276:F278" si="29">ROUND(E276*C276,2)</f>
        <v>0</v>
      </c>
      <c r="G276" s="48"/>
      <c r="H276" s="116"/>
      <c r="I276" s="90"/>
      <c r="J276" s="61"/>
      <c r="K276" s="49"/>
      <c r="L276" s="49"/>
      <c r="M276" s="286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50"/>
      <c r="IU276" s="50"/>
      <c r="IV276" s="50"/>
      <c r="IW276" s="50"/>
      <c r="IX276" s="50"/>
    </row>
    <row r="277" spans="1:258" s="50" customFormat="1" ht="29.25" customHeight="1">
      <c r="A277" s="77" t="s">
        <v>89</v>
      </c>
      <c r="B277" s="68" t="s">
        <v>285</v>
      </c>
      <c r="C277" s="114">
        <v>42</v>
      </c>
      <c r="D277" s="138" t="s">
        <v>5</v>
      </c>
      <c r="E277" s="395"/>
      <c r="F277" s="274">
        <f t="shared" si="29"/>
        <v>0</v>
      </c>
      <c r="G277" s="48"/>
      <c r="H277" s="256"/>
      <c r="I277" s="99"/>
      <c r="J277" s="61"/>
      <c r="K277" s="106"/>
      <c r="L277" s="109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7"/>
      <c r="HT277" s="87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  <c r="IT277" s="87"/>
      <c r="IU277" s="87"/>
      <c r="IV277" s="87"/>
      <c r="IW277" s="87"/>
      <c r="IX277" s="87"/>
    </row>
    <row r="278" spans="1:258" s="50" customFormat="1" ht="30.75" customHeight="1">
      <c r="A278" s="77" t="s">
        <v>90</v>
      </c>
      <c r="B278" s="68" t="s">
        <v>269</v>
      </c>
      <c r="C278" s="114">
        <v>4</v>
      </c>
      <c r="D278" s="60" t="s">
        <v>302</v>
      </c>
      <c r="E278" s="395"/>
      <c r="F278" s="274">
        <f t="shared" si="29"/>
        <v>0</v>
      </c>
      <c r="G278" s="48"/>
      <c r="H278" s="101"/>
      <c r="I278" s="101"/>
      <c r="J278" s="61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7"/>
      <c r="HT278" s="87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  <c r="IT278" s="87"/>
      <c r="IU278" s="87"/>
      <c r="IV278" s="87"/>
      <c r="IW278" s="87"/>
      <c r="IX278" s="87"/>
    </row>
    <row r="279" spans="1:258" s="50" customFormat="1" ht="12.75" customHeight="1">
      <c r="A279" s="77" t="s">
        <v>91</v>
      </c>
      <c r="B279" s="68" t="s">
        <v>270</v>
      </c>
      <c r="C279" s="114">
        <v>2</v>
      </c>
      <c r="D279" s="60" t="s">
        <v>302</v>
      </c>
      <c r="E279" s="395"/>
      <c r="F279" s="274">
        <f>ROUND(E279*C279,2)</f>
        <v>0</v>
      </c>
      <c r="G279" s="48"/>
      <c r="H279" s="101"/>
      <c r="I279" s="101"/>
      <c r="J279" s="61"/>
      <c r="K279" s="100"/>
      <c r="L279" s="100"/>
      <c r="M279" s="106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7"/>
      <c r="HT279" s="87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  <c r="IT279" s="87"/>
      <c r="IU279" s="87"/>
      <c r="IV279" s="87"/>
      <c r="IW279" s="87"/>
      <c r="IX279" s="87"/>
    </row>
    <row r="280" spans="1:258" s="95" customFormat="1" ht="12.75" customHeight="1">
      <c r="A280" s="77" t="s">
        <v>92</v>
      </c>
      <c r="B280" s="79" t="s">
        <v>286</v>
      </c>
      <c r="C280" s="114">
        <v>2</v>
      </c>
      <c r="D280" s="60" t="s">
        <v>302</v>
      </c>
      <c r="E280" s="395"/>
      <c r="F280" s="274">
        <f t="shared" ref="F280" si="30">ROUND(E280*C280,2)</f>
        <v>0</v>
      </c>
      <c r="G280" s="48"/>
      <c r="H280" s="108"/>
      <c r="I280" s="108"/>
      <c r="J280" s="265"/>
      <c r="K280" s="100"/>
      <c r="L280" s="109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7"/>
      <c r="HT280" s="87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  <c r="IT280" s="87"/>
      <c r="IU280" s="87"/>
      <c r="IV280" s="87"/>
      <c r="IW280" s="87"/>
      <c r="IX280" s="87"/>
    </row>
    <row r="281" spans="1:258" s="95" customFormat="1" ht="16.5">
      <c r="A281" s="77" t="s">
        <v>93</v>
      </c>
      <c r="B281" s="79" t="s">
        <v>272</v>
      </c>
      <c r="C281" s="275">
        <v>49.98</v>
      </c>
      <c r="D281" s="60" t="s">
        <v>301</v>
      </c>
      <c r="E281" s="422"/>
      <c r="F281" s="276">
        <f t="shared" ref="F281:F283" si="31">C281*E281</f>
        <v>0</v>
      </c>
      <c r="G281" s="48"/>
      <c r="H281" s="108"/>
      <c r="I281" s="108"/>
      <c r="J281" s="265"/>
      <c r="K281" s="100"/>
      <c r="L281" s="109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7"/>
      <c r="HT281" s="87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  <c r="IT281" s="87"/>
      <c r="IU281" s="87"/>
      <c r="IV281" s="87"/>
      <c r="IW281" s="87"/>
      <c r="IX281" s="87"/>
    </row>
    <row r="282" spans="1:258" s="95" customFormat="1" ht="12.75" customHeight="1">
      <c r="A282" s="77" t="s">
        <v>94</v>
      </c>
      <c r="B282" s="79" t="s">
        <v>273</v>
      </c>
      <c r="C282" s="275">
        <v>44.57</v>
      </c>
      <c r="D282" s="60" t="s">
        <v>301</v>
      </c>
      <c r="E282" s="422"/>
      <c r="F282" s="276">
        <f t="shared" si="31"/>
        <v>0</v>
      </c>
      <c r="G282" s="48"/>
      <c r="H282" s="108"/>
      <c r="I282" s="108"/>
      <c r="J282" s="265"/>
      <c r="K282" s="100"/>
      <c r="L282" s="109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7"/>
      <c r="HT282" s="87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  <c r="IT282" s="87"/>
      <c r="IU282" s="87"/>
      <c r="IV282" s="87"/>
      <c r="IW282" s="87"/>
      <c r="IX282" s="87"/>
    </row>
    <row r="283" spans="1:258" ht="12.75" customHeight="1">
      <c r="A283" s="77" t="s">
        <v>95</v>
      </c>
      <c r="B283" s="79" t="s">
        <v>274</v>
      </c>
      <c r="C283" s="275">
        <v>6.49</v>
      </c>
      <c r="D283" s="60" t="s">
        <v>301</v>
      </c>
      <c r="E283" s="422"/>
      <c r="F283" s="276">
        <f t="shared" si="31"/>
        <v>0</v>
      </c>
      <c r="G283" s="48"/>
      <c r="H283" s="100"/>
      <c r="I283" s="28"/>
      <c r="J283" s="61"/>
      <c r="K283" s="61"/>
      <c r="L283" s="49"/>
      <c r="M283" s="28"/>
      <c r="N283" s="28"/>
      <c r="O283" s="289"/>
      <c r="P283" s="289"/>
      <c r="Q283" s="63"/>
      <c r="R283" s="63"/>
      <c r="S283" s="28"/>
      <c r="T283" s="28"/>
      <c r="U283" s="28"/>
      <c r="V283" s="290"/>
      <c r="W283" s="28"/>
      <c r="X283" s="289"/>
      <c r="Y283" s="28"/>
      <c r="Z283" s="289"/>
      <c r="AA283" s="28"/>
      <c r="AB283" s="49"/>
      <c r="AC283" s="28"/>
      <c r="AD283" s="282"/>
      <c r="AE283" s="63"/>
      <c r="AF283" s="63"/>
      <c r="AG283" s="63"/>
      <c r="AH283" s="63"/>
      <c r="AI283" s="63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  <c r="IW283" s="64"/>
      <c r="IX283" s="64"/>
    </row>
    <row r="284" spans="1:258" ht="12.75" customHeight="1">
      <c r="A284" s="77" t="s">
        <v>96</v>
      </c>
      <c r="B284" s="68" t="s">
        <v>29</v>
      </c>
      <c r="C284" s="114">
        <v>1</v>
      </c>
      <c r="D284" s="60" t="s">
        <v>302</v>
      </c>
      <c r="E284" s="395"/>
      <c r="F284" s="274">
        <f t="shared" ref="F284" si="32">ROUND(E284*C284,2)</f>
        <v>0</v>
      </c>
      <c r="G284" s="48"/>
      <c r="H284" s="100"/>
      <c r="I284" s="28"/>
      <c r="J284" s="61"/>
      <c r="K284" s="61"/>
      <c r="L284" s="49"/>
      <c r="M284" s="28"/>
      <c r="N284" s="28"/>
      <c r="O284" s="289"/>
      <c r="P284" s="289"/>
      <c r="Q284" s="63"/>
      <c r="R284" s="63"/>
      <c r="S284" s="28"/>
      <c r="T284" s="28"/>
      <c r="U284" s="28"/>
      <c r="V284" s="290"/>
      <c r="W284" s="28"/>
      <c r="X284" s="289"/>
      <c r="Y284" s="28"/>
      <c r="Z284" s="289"/>
      <c r="AA284" s="28"/>
      <c r="AB284" s="49"/>
      <c r="AC284" s="28"/>
      <c r="AD284" s="282"/>
      <c r="AE284" s="63"/>
      <c r="AF284" s="63"/>
      <c r="AG284" s="63"/>
      <c r="AH284" s="63"/>
      <c r="AI284" s="63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  <c r="IW284" s="64"/>
      <c r="IX284" s="64"/>
    </row>
    <row r="285" spans="1:258" ht="12.75" customHeight="1">
      <c r="A285" s="77"/>
      <c r="B285" s="68"/>
      <c r="C285" s="114"/>
      <c r="D285" s="138"/>
      <c r="E285" s="395"/>
      <c r="F285" s="274"/>
      <c r="G285" s="48"/>
      <c r="H285" s="31"/>
      <c r="I285" s="28"/>
      <c r="J285" s="61"/>
      <c r="K285" s="63"/>
      <c r="L285" s="63"/>
      <c r="M285" s="63"/>
      <c r="N285" s="63"/>
      <c r="O285" s="63"/>
      <c r="P285" s="3"/>
      <c r="Q285" s="3"/>
      <c r="R285" s="63"/>
      <c r="S285" s="3"/>
      <c r="T285" s="3"/>
      <c r="U285" s="291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  <c r="IW285" s="64"/>
      <c r="IX285" s="64"/>
    </row>
    <row r="286" spans="1:258" ht="41.25" customHeight="1">
      <c r="A286" s="76">
        <v>10</v>
      </c>
      <c r="B286" s="68" t="s">
        <v>287</v>
      </c>
      <c r="C286" s="119">
        <v>813</v>
      </c>
      <c r="D286" s="104" t="s">
        <v>5</v>
      </c>
      <c r="E286" s="120"/>
      <c r="F286" s="120">
        <f t="shared" ref="F286:F287" si="33">ROUND(C286*E286,2)</f>
        <v>0</v>
      </c>
      <c r="G286" s="48"/>
      <c r="H286" s="118"/>
      <c r="I286" s="90"/>
      <c r="J286" s="3"/>
      <c r="K286" s="3"/>
      <c r="L286" s="3"/>
      <c r="M286" s="292"/>
      <c r="N286" s="28"/>
      <c r="O286" s="28"/>
      <c r="P286" s="3"/>
      <c r="Q286" s="293"/>
      <c r="R286" s="28"/>
      <c r="S286" s="3"/>
      <c r="T286" s="293"/>
      <c r="U286" s="293"/>
      <c r="V286" s="28"/>
      <c r="W286" s="294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</row>
    <row r="287" spans="1:258" ht="12.75" customHeight="1">
      <c r="A287" s="77">
        <v>11</v>
      </c>
      <c r="B287" s="79" t="s">
        <v>31</v>
      </c>
      <c r="C287" s="119">
        <v>813</v>
      </c>
      <c r="D287" s="104" t="s">
        <v>5</v>
      </c>
      <c r="E287" s="120"/>
      <c r="F287" s="122">
        <f t="shared" si="33"/>
        <v>0</v>
      </c>
      <c r="G287" s="48"/>
      <c r="H287" s="90"/>
      <c r="I287" s="118"/>
      <c r="J287" s="194"/>
      <c r="K287" s="3"/>
      <c r="L287" s="3"/>
      <c r="M287" s="3"/>
      <c r="N287" s="28"/>
      <c r="O287" s="28"/>
      <c r="P287" s="3"/>
      <c r="Q287" s="289"/>
      <c r="R287" s="28"/>
      <c r="S287" s="3"/>
      <c r="T287" s="289"/>
      <c r="U287" s="289"/>
      <c r="V287" s="28"/>
      <c r="W287" s="49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</row>
    <row r="288" spans="1:258">
      <c r="A288" s="123"/>
      <c r="B288" s="79"/>
      <c r="C288" s="295"/>
      <c r="D288" s="60"/>
      <c r="E288" s="395"/>
      <c r="F288" s="274"/>
      <c r="G288" s="48"/>
      <c r="H288" s="90"/>
      <c r="I288" s="118"/>
      <c r="J288" s="289"/>
      <c r="K288" s="3"/>
      <c r="L288" s="3"/>
      <c r="M288" s="296"/>
      <c r="N288" s="28"/>
      <c r="O288" s="28"/>
      <c r="P288" s="3"/>
      <c r="Q288" s="289"/>
      <c r="R288" s="28"/>
      <c r="S288" s="3"/>
      <c r="T288" s="289"/>
      <c r="U288" s="289"/>
      <c r="V288" s="28"/>
      <c r="W288" s="49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</row>
    <row r="289" spans="1:258">
      <c r="A289" s="127">
        <v>12</v>
      </c>
      <c r="B289" s="78" t="s">
        <v>288</v>
      </c>
      <c r="C289" s="150"/>
      <c r="D289" s="297"/>
      <c r="E289" s="398"/>
      <c r="F289" s="128">
        <f>ROUND(C289*E289,2)</f>
        <v>0</v>
      </c>
      <c r="G289" s="48"/>
      <c r="H289" s="90"/>
      <c r="I289" s="118"/>
      <c r="J289" s="289"/>
      <c r="K289" s="3"/>
      <c r="L289" s="3"/>
      <c r="M289" s="298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</row>
    <row r="290" spans="1:258">
      <c r="A290" s="73">
        <v>12.1</v>
      </c>
      <c r="B290" s="79" t="s">
        <v>253</v>
      </c>
      <c r="C290" s="150">
        <v>813</v>
      </c>
      <c r="D290" s="297" t="s">
        <v>5</v>
      </c>
      <c r="E290" s="398"/>
      <c r="F290" s="128">
        <f>ROUND(C290*E290,2)</f>
        <v>0</v>
      </c>
      <c r="G290" s="48"/>
      <c r="H290" s="118"/>
      <c r="I290" s="90"/>
      <c r="J290" s="289"/>
      <c r="K290" s="3"/>
      <c r="L290" s="3"/>
      <c r="M290" s="298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</row>
    <row r="291" spans="1:258">
      <c r="A291" s="77"/>
      <c r="B291" s="216" t="s">
        <v>21</v>
      </c>
      <c r="C291" s="145"/>
      <c r="D291" s="138"/>
      <c r="E291" s="401"/>
      <c r="F291" s="299">
        <f>SUM(F206:F290)</f>
        <v>0</v>
      </c>
      <c r="G291" s="48"/>
      <c r="H291" s="31"/>
      <c r="I291" s="28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  <c r="IW291" s="64"/>
      <c r="IX291" s="64"/>
    </row>
    <row r="292" spans="1:258" ht="9.75" customHeight="1">
      <c r="A292" s="77"/>
      <c r="B292" s="216"/>
      <c r="C292" s="300"/>
      <c r="D292" s="301"/>
      <c r="E292" s="302"/>
      <c r="F292" s="303"/>
      <c r="G292" s="48"/>
      <c r="H292" s="160"/>
      <c r="I292" s="304"/>
      <c r="K292" s="28"/>
      <c r="L292" s="28"/>
      <c r="M292" s="28"/>
      <c r="N292" s="28"/>
      <c r="O292" s="28"/>
      <c r="P292" s="28"/>
      <c r="Q292" s="28"/>
      <c r="R292" s="28"/>
      <c r="S292" s="100"/>
      <c r="T292" s="100"/>
      <c r="U292" s="49"/>
      <c r="V292" s="28"/>
      <c r="W292" s="100"/>
      <c r="X292" s="100"/>
      <c r="Y292" s="100"/>
      <c r="Z292" s="100"/>
      <c r="AA292" s="100"/>
      <c r="AB292" s="100"/>
      <c r="AC292" s="100"/>
      <c r="AD292" s="100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  <c r="IN292" s="28"/>
      <c r="IO292" s="28"/>
      <c r="IP292" s="28"/>
      <c r="IQ292" s="28"/>
      <c r="IR292" s="28"/>
      <c r="IS292" s="28"/>
      <c r="IT292" s="28"/>
      <c r="IU292" s="28"/>
      <c r="IV292" s="28"/>
      <c r="IW292" s="28"/>
      <c r="IX292" s="28"/>
    </row>
    <row r="293" spans="1:258" ht="12.75" customHeight="1">
      <c r="A293" s="306" t="s">
        <v>13</v>
      </c>
      <c r="B293" s="78" t="s">
        <v>14</v>
      </c>
      <c r="C293" s="165"/>
      <c r="D293" s="307"/>
      <c r="E293" s="425"/>
      <c r="F293" s="165"/>
      <c r="G293" s="48"/>
      <c r="H293" s="160"/>
      <c r="I293" s="304"/>
      <c r="K293" s="28"/>
      <c r="L293" s="28"/>
      <c r="M293" s="28"/>
      <c r="N293" s="28"/>
      <c r="O293" s="28"/>
      <c r="P293" s="28"/>
      <c r="Q293" s="28"/>
      <c r="R293" s="28"/>
      <c r="S293" s="100"/>
      <c r="T293" s="100"/>
      <c r="U293" s="49"/>
      <c r="V293" s="28"/>
      <c r="W293" s="100"/>
      <c r="X293" s="100"/>
      <c r="Y293" s="100"/>
      <c r="Z293" s="100"/>
      <c r="AA293" s="100"/>
      <c r="AB293" s="100"/>
      <c r="AC293" s="100"/>
      <c r="AD293" s="100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 s="28"/>
      <c r="IN293" s="28"/>
      <c r="IO293" s="28"/>
      <c r="IP293" s="28"/>
      <c r="IQ293" s="28"/>
      <c r="IR293" s="28"/>
      <c r="IS293" s="28"/>
      <c r="IT293" s="28"/>
      <c r="IU293" s="28"/>
      <c r="IV293" s="28"/>
      <c r="IW293" s="28"/>
      <c r="IX293" s="28"/>
    </row>
    <row r="294" spans="1:258" ht="59.25" customHeight="1">
      <c r="A294" s="308">
        <v>1</v>
      </c>
      <c r="B294" s="68" t="s">
        <v>289</v>
      </c>
      <c r="C294" s="205">
        <v>1</v>
      </c>
      <c r="D294" s="60" t="s">
        <v>302</v>
      </c>
      <c r="E294" s="426"/>
      <c r="F294" s="309">
        <f>+E294*C294</f>
        <v>0</v>
      </c>
      <c r="G294" s="48"/>
      <c r="H294" s="57"/>
      <c r="I294" s="304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  <c r="IN294" s="28"/>
      <c r="IO294" s="28"/>
      <c r="IP294" s="28"/>
      <c r="IQ294" s="28"/>
      <c r="IR294" s="28"/>
      <c r="IS294" s="28"/>
      <c r="IT294" s="28"/>
      <c r="IU294" s="28"/>
      <c r="IV294" s="28"/>
      <c r="IW294" s="28"/>
      <c r="IX294" s="28"/>
    </row>
    <row r="295" spans="1:258" ht="25.5">
      <c r="A295" s="308">
        <v>2</v>
      </c>
      <c r="B295" s="68" t="s">
        <v>290</v>
      </c>
      <c r="C295" s="122"/>
      <c r="D295" s="310" t="s">
        <v>303</v>
      </c>
      <c r="E295" s="426"/>
      <c r="F295" s="309">
        <f>ROUND(E295*C295,2)</f>
        <v>0</v>
      </c>
      <c r="G295" s="48"/>
      <c r="H295" s="57"/>
      <c r="I295" s="304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  <c r="IM295" s="28"/>
      <c r="IN295" s="28"/>
      <c r="IO295" s="28"/>
      <c r="IP295" s="28"/>
      <c r="IQ295" s="28"/>
      <c r="IR295" s="28"/>
      <c r="IS295" s="28"/>
      <c r="IT295" s="28"/>
      <c r="IU295" s="28"/>
      <c r="IV295" s="28"/>
      <c r="IW295" s="28"/>
      <c r="IX295" s="28"/>
    </row>
    <row r="296" spans="1:258">
      <c r="A296" s="16"/>
      <c r="B296" s="371" t="s">
        <v>22</v>
      </c>
      <c r="C296" s="21"/>
      <c r="D296" s="372"/>
      <c r="E296" s="21"/>
      <c r="F296" s="15">
        <f>SUM(F294:F295)</f>
        <v>0</v>
      </c>
      <c r="G296" s="48"/>
      <c r="H296" s="57"/>
      <c r="I296" s="304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 s="28"/>
      <c r="IN296" s="28"/>
      <c r="IO296" s="28"/>
      <c r="IP296" s="28"/>
      <c r="IQ296" s="28"/>
      <c r="IR296" s="28"/>
      <c r="IS296" s="28"/>
      <c r="IT296" s="28"/>
      <c r="IU296" s="28"/>
      <c r="IV296" s="28"/>
      <c r="IW296" s="28"/>
      <c r="IX296" s="28"/>
    </row>
    <row r="297" spans="1:258">
      <c r="A297" s="311"/>
      <c r="B297" s="312"/>
      <c r="C297" s="81"/>
      <c r="D297" s="80"/>
      <c r="E297" s="81"/>
      <c r="F297" s="217"/>
      <c r="G297" s="57"/>
      <c r="H297" s="57"/>
      <c r="I297" s="304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  <c r="IM297" s="28"/>
      <c r="IN297" s="28"/>
      <c r="IO297" s="28"/>
      <c r="IP297" s="28"/>
      <c r="IQ297" s="28"/>
      <c r="IR297" s="28"/>
      <c r="IS297" s="28"/>
      <c r="IT297" s="28"/>
      <c r="IU297" s="28"/>
      <c r="IV297" s="28"/>
      <c r="IW297" s="28"/>
      <c r="IX297" s="28"/>
    </row>
    <row r="298" spans="1:258" s="313" customFormat="1">
      <c r="A298" s="382"/>
      <c r="B298" s="384" t="s">
        <v>23</v>
      </c>
      <c r="C298" s="17"/>
      <c r="D298" s="18"/>
      <c r="E298" s="17"/>
      <c r="F298" s="19">
        <f>+F296+F291+F201+F148+F53</f>
        <v>0</v>
      </c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  <c r="BE298" s="133"/>
      <c r="BF298" s="133"/>
      <c r="BG298" s="133"/>
      <c r="BH298" s="133"/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  <c r="BV298" s="133"/>
      <c r="BW298" s="133"/>
      <c r="BX298" s="133"/>
      <c r="BY298" s="133"/>
      <c r="BZ298" s="133"/>
      <c r="CA298" s="133"/>
      <c r="CB298" s="133"/>
      <c r="CC298" s="133"/>
      <c r="CD298" s="133"/>
      <c r="CE298" s="133"/>
      <c r="CF298" s="133"/>
      <c r="CG298" s="133"/>
      <c r="CH298" s="133"/>
      <c r="CI298" s="133"/>
      <c r="CJ298" s="133"/>
      <c r="CK298" s="133"/>
      <c r="CL298" s="133"/>
      <c r="CM298" s="133"/>
      <c r="CN298" s="133"/>
      <c r="CO298" s="133"/>
      <c r="CP298" s="133"/>
      <c r="CQ298" s="133"/>
      <c r="CR298" s="133"/>
      <c r="CS298" s="133"/>
      <c r="CT298" s="133"/>
      <c r="CU298" s="133"/>
      <c r="CV298" s="133"/>
      <c r="CW298" s="133"/>
      <c r="CX298" s="133"/>
      <c r="CY298" s="133"/>
      <c r="CZ298" s="133"/>
      <c r="DA298" s="133"/>
      <c r="DB298" s="133"/>
      <c r="DC298" s="133"/>
      <c r="DD298" s="133"/>
      <c r="DE298" s="133"/>
      <c r="DF298" s="133"/>
      <c r="DG298" s="133"/>
      <c r="DH298" s="133"/>
      <c r="DI298" s="133"/>
      <c r="DJ298" s="133"/>
      <c r="DK298" s="133"/>
      <c r="DL298" s="133"/>
      <c r="DM298" s="133"/>
      <c r="DN298" s="133"/>
      <c r="DO298" s="133"/>
      <c r="DP298" s="133"/>
      <c r="DQ298" s="133"/>
      <c r="DR298" s="133"/>
      <c r="DS298" s="133"/>
      <c r="DT298" s="133"/>
      <c r="DU298" s="133"/>
      <c r="DV298" s="133"/>
      <c r="DW298" s="133"/>
      <c r="DX298" s="133"/>
      <c r="DY298" s="133"/>
      <c r="DZ298" s="133"/>
      <c r="EA298" s="133"/>
      <c r="EB298" s="133"/>
      <c r="EC298" s="133"/>
      <c r="ED298" s="133"/>
      <c r="EE298" s="133"/>
      <c r="EF298" s="133"/>
      <c r="EG298" s="133"/>
      <c r="EH298" s="133"/>
      <c r="EI298" s="133"/>
      <c r="EJ298" s="133"/>
      <c r="EK298" s="133"/>
      <c r="EL298" s="133"/>
      <c r="EM298" s="133"/>
      <c r="EN298" s="133"/>
      <c r="EO298" s="133"/>
      <c r="EP298" s="133"/>
      <c r="EQ298" s="133"/>
      <c r="ER298" s="133"/>
      <c r="ES298" s="133"/>
      <c r="ET298" s="133"/>
      <c r="EU298" s="133"/>
      <c r="EV298" s="133"/>
      <c r="EW298" s="133"/>
      <c r="EX298" s="133"/>
      <c r="EY298" s="133"/>
      <c r="EZ298" s="133"/>
      <c r="FA298" s="133"/>
      <c r="FB298" s="133"/>
      <c r="FC298" s="133"/>
      <c r="FD298" s="133"/>
      <c r="FE298" s="133"/>
      <c r="FF298" s="133"/>
      <c r="FG298" s="133"/>
      <c r="FH298" s="133"/>
      <c r="FI298" s="133"/>
      <c r="FJ298" s="133"/>
      <c r="FK298" s="133"/>
      <c r="FL298" s="133"/>
      <c r="FM298" s="133"/>
      <c r="FN298" s="133"/>
      <c r="FO298" s="133"/>
      <c r="FP298" s="133"/>
      <c r="FQ298" s="133"/>
      <c r="FR298" s="133"/>
      <c r="FS298" s="133"/>
      <c r="FT298" s="133"/>
      <c r="FU298" s="133"/>
      <c r="FV298" s="133"/>
      <c r="FW298" s="133"/>
      <c r="FX298" s="133"/>
      <c r="FY298" s="133"/>
      <c r="FZ298" s="133"/>
      <c r="GA298" s="133"/>
      <c r="GB298" s="133"/>
      <c r="GC298" s="133"/>
      <c r="GD298" s="133"/>
      <c r="GE298" s="133"/>
      <c r="GF298" s="133"/>
      <c r="GG298" s="133"/>
      <c r="GH298" s="133"/>
      <c r="GI298" s="133"/>
      <c r="GJ298" s="133"/>
      <c r="GK298" s="133"/>
      <c r="GL298" s="133"/>
      <c r="GM298" s="133"/>
      <c r="GN298" s="133"/>
      <c r="GO298" s="133"/>
      <c r="GP298" s="133"/>
      <c r="GQ298" s="133"/>
      <c r="GR298" s="133"/>
      <c r="GS298" s="133"/>
      <c r="GT298" s="133"/>
      <c r="GU298" s="133"/>
      <c r="GV298" s="133"/>
      <c r="GW298" s="133"/>
      <c r="GX298" s="133"/>
      <c r="GY298" s="133"/>
      <c r="GZ298" s="133"/>
      <c r="HA298" s="133"/>
      <c r="HB298" s="133"/>
      <c r="HC298" s="133"/>
      <c r="HD298" s="133"/>
      <c r="HE298" s="133"/>
      <c r="HF298" s="133"/>
      <c r="HG298" s="133"/>
      <c r="HH298" s="133"/>
      <c r="HI298" s="133"/>
      <c r="HJ298" s="133"/>
      <c r="HK298" s="133"/>
      <c r="HL298" s="133"/>
      <c r="HM298" s="133"/>
      <c r="HN298" s="133"/>
      <c r="HO298" s="133"/>
      <c r="HP298" s="133"/>
      <c r="HQ298" s="133"/>
      <c r="HR298" s="133"/>
      <c r="HS298" s="133"/>
      <c r="HT298" s="133"/>
      <c r="HU298" s="133"/>
      <c r="HV298" s="133"/>
      <c r="HW298" s="133"/>
      <c r="HX298" s="133"/>
      <c r="HY298" s="133"/>
      <c r="HZ298" s="133"/>
    </row>
    <row r="299" spans="1:258" s="50" customFormat="1">
      <c r="A299" s="20"/>
      <c r="B299" s="383" t="s">
        <v>23</v>
      </c>
      <c r="C299" s="21"/>
      <c r="D299" s="22"/>
      <c r="E299" s="22"/>
      <c r="F299" s="15">
        <f>+F298</f>
        <v>0</v>
      </c>
      <c r="G299" s="28"/>
      <c r="H299" s="28"/>
      <c r="I299" s="28"/>
      <c r="J299" s="28"/>
      <c r="K299" s="90"/>
      <c r="L299" s="223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258" s="50" customFormat="1">
      <c r="A300" s="314"/>
      <c r="B300" s="315"/>
      <c r="C300" s="81"/>
      <c r="D300" s="140"/>
      <c r="E300" s="140"/>
      <c r="F300" s="316"/>
      <c r="G300" s="28"/>
      <c r="H300" s="28"/>
      <c r="I300" s="28"/>
      <c r="J300" s="28"/>
      <c r="K300" s="90"/>
      <c r="L300" s="223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258" s="313" customFormat="1">
      <c r="A301" s="314"/>
      <c r="B301" s="315" t="s">
        <v>15</v>
      </c>
      <c r="C301" s="81"/>
      <c r="D301" s="140"/>
      <c r="E301" s="140"/>
      <c r="F301" s="316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3"/>
      <c r="BW301" s="133"/>
      <c r="BX301" s="133"/>
      <c r="BY301" s="133"/>
      <c r="BZ301" s="133"/>
      <c r="CA301" s="133"/>
      <c r="CB301" s="133"/>
      <c r="CC301" s="133"/>
      <c r="CD301" s="133"/>
      <c r="CE301" s="133"/>
      <c r="CF301" s="133"/>
      <c r="CG301" s="133"/>
      <c r="CH301" s="133"/>
      <c r="CI301" s="133"/>
      <c r="CJ301" s="133"/>
      <c r="CK301" s="133"/>
      <c r="CL301" s="133"/>
      <c r="CM301" s="133"/>
      <c r="CN301" s="133"/>
      <c r="CO301" s="133"/>
      <c r="CP301" s="133"/>
      <c r="CQ301" s="133"/>
      <c r="CR301" s="133"/>
      <c r="CS301" s="133"/>
      <c r="CT301" s="133"/>
      <c r="CU301" s="133"/>
      <c r="CV301" s="133"/>
      <c r="CW301" s="133"/>
      <c r="CX301" s="133"/>
      <c r="CY301" s="133"/>
      <c r="CZ301" s="133"/>
      <c r="DA301" s="133"/>
      <c r="DB301" s="133"/>
      <c r="DC301" s="133"/>
      <c r="DD301" s="133"/>
      <c r="DE301" s="133"/>
      <c r="DF301" s="133"/>
      <c r="DG301" s="133"/>
      <c r="DH301" s="133"/>
      <c r="DI301" s="133"/>
      <c r="DJ301" s="133"/>
      <c r="DK301" s="133"/>
      <c r="DL301" s="133"/>
      <c r="DM301" s="133"/>
      <c r="DN301" s="133"/>
      <c r="DO301" s="133"/>
      <c r="DP301" s="133"/>
      <c r="DQ301" s="133"/>
      <c r="DR301" s="133"/>
      <c r="DS301" s="133"/>
      <c r="DT301" s="133"/>
      <c r="DU301" s="133"/>
      <c r="DV301" s="133"/>
      <c r="DW301" s="133"/>
      <c r="DX301" s="133"/>
      <c r="DY301" s="133"/>
      <c r="DZ301" s="133"/>
      <c r="EA301" s="133"/>
      <c r="EB301" s="133"/>
      <c r="EC301" s="133"/>
      <c r="ED301" s="133"/>
      <c r="EE301" s="133"/>
      <c r="EF301" s="133"/>
      <c r="EG301" s="133"/>
      <c r="EH301" s="133"/>
      <c r="EI301" s="133"/>
      <c r="EJ301" s="133"/>
      <c r="EK301" s="133"/>
      <c r="EL301" s="133"/>
      <c r="EM301" s="133"/>
      <c r="EN301" s="133"/>
      <c r="EO301" s="133"/>
      <c r="EP301" s="133"/>
      <c r="EQ301" s="133"/>
      <c r="ER301" s="133"/>
      <c r="ES301" s="133"/>
      <c r="ET301" s="133"/>
      <c r="EU301" s="133"/>
      <c r="EV301" s="133"/>
      <c r="EW301" s="133"/>
      <c r="EX301" s="133"/>
      <c r="EY301" s="133"/>
      <c r="EZ301" s="133"/>
      <c r="FA301" s="133"/>
      <c r="FB301" s="133"/>
      <c r="FC301" s="133"/>
      <c r="FD301" s="133"/>
      <c r="FE301" s="133"/>
      <c r="FF301" s="133"/>
      <c r="FG301" s="133"/>
      <c r="FH301" s="133"/>
      <c r="FI301" s="133"/>
      <c r="FJ301" s="133"/>
      <c r="FK301" s="133"/>
      <c r="FL301" s="133"/>
      <c r="FM301" s="133"/>
      <c r="FN301" s="133"/>
      <c r="FO301" s="133"/>
      <c r="FP301" s="133"/>
      <c r="FQ301" s="133"/>
      <c r="FR301" s="133"/>
      <c r="FS301" s="133"/>
      <c r="FT301" s="133"/>
      <c r="FU301" s="133"/>
      <c r="FV301" s="133"/>
      <c r="FW301" s="133"/>
      <c r="FX301" s="133"/>
      <c r="FY301" s="133"/>
      <c r="FZ301" s="133"/>
      <c r="GA301" s="133"/>
      <c r="GB301" s="133"/>
      <c r="GC301" s="133"/>
      <c r="GD301" s="133"/>
      <c r="GE301" s="133"/>
      <c r="GF301" s="133"/>
      <c r="GG301" s="133"/>
      <c r="GH301" s="133"/>
      <c r="GI301" s="133"/>
      <c r="GJ301" s="133"/>
      <c r="GK301" s="133"/>
      <c r="GL301" s="133"/>
      <c r="GM301" s="133"/>
      <c r="GN301" s="133"/>
      <c r="GO301" s="133"/>
      <c r="GP301" s="133"/>
      <c r="GQ301" s="133"/>
      <c r="GR301" s="133"/>
      <c r="GS301" s="133"/>
      <c r="GT301" s="133"/>
      <c r="GU301" s="133"/>
      <c r="GV301" s="133"/>
      <c r="GW301" s="133"/>
      <c r="GX301" s="133"/>
      <c r="GY301" s="133"/>
      <c r="GZ301" s="133"/>
      <c r="HA301" s="133"/>
      <c r="HB301" s="133"/>
      <c r="HC301" s="133"/>
      <c r="HD301" s="133"/>
      <c r="HE301" s="133"/>
      <c r="HF301" s="133"/>
      <c r="HG301" s="133"/>
      <c r="HH301" s="133"/>
      <c r="HI301" s="133"/>
      <c r="HJ301" s="133"/>
      <c r="HK301" s="133"/>
      <c r="HL301" s="133"/>
      <c r="HM301" s="133"/>
      <c r="HN301" s="133"/>
      <c r="HO301" s="133"/>
      <c r="HP301" s="133"/>
      <c r="HQ301" s="133"/>
      <c r="HR301" s="133"/>
      <c r="HS301" s="133"/>
      <c r="HT301" s="133"/>
      <c r="HU301" s="133"/>
      <c r="HV301" s="133"/>
      <c r="HW301" s="133"/>
      <c r="HX301" s="133"/>
      <c r="HY301" s="133"/>
      <c r="HZ301" s="133"/>
    </row>
    <row r="302" spans="1:258" s="313" customFormat="1">
      <c r="A302" s="317"/>
      <c r="B302" s="318" t="s">
        <v>291</v>
      </c>
      <c r="C302" s="319">
        <v>0.1</v>
      </c>
      <c r="D302" s="140"/>
      <c r="E302" s="140"/>
      <c r="F302" s="320">
        <f>ROUND($C302*F299,2)</f>
        <v>0</v>
      </c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  <c r="BV302" s="133"/>
      <c r="BW302" s="133"/>
      <c r="BX302" s="133"/>
      <c r="BY302" s="133"/>
      <c r="BZ302" s="133"/>
      <c r="CA302" s="133"/>
      <c r="CB302" s="133"/>
      <c r="CC302" s="133"/>
      <c r="CD302" s="133"/>
      <c r="CE302" s="133"/>
      <c r="CF302" s="133"/>
      <c r="CG302" s="133"/>
      <c r="CH302" s="133"/>
      <c r="CI302" s="133"/>
      <c r="CJ302" s="133"/>
      <c r="CK302" s="133"/>
      <c r="CL302" s="133"/>
      <c r="CM302" s="133"/>
      <c r="CN302" s="133"/>
      <c r="CO302" s="133"/>
      <c r="CP302" s="133"/>
      <c r="CQ302" s="133"/>
      <c r="CR302" s="133"/>
      <c r="CS302" s="133"/>
      <c r="CT302" s="133"/>
      <c r="CU302" s="133"/>
      <c r="CV302" s="133"/>
      <c r="CW302" s="133"/>
      <c r="CX302" s="133"/>
      <c r="CY302" s="133"/>
      <c r="CZ302" s="133"/>
      <c r="DA302" s="133"/>
      <c r="DB302" s="133"/>
      <c r="DC302" s="133"/>
      <c r="DD302" s="133"/>
      <c r="DE302" s="133"/>
      <c r="DF302" s="133"/>
      <c r="DG302" s="133"/>
      <c r="DH302" s="133"/>
      <c r="DI302" s="133"/>
      <c r="DJ302" s="133"/>
      <c r="DK302" s="133"/>
      <c r="DL302" s="133"/>
      <c r="DM302" s="133"/>
      <c r="DN302" s="133"/>
      <c r="DO302" s="133"/>
      <c r="DP302" s="133"/>
      <c r="DQ302" s="133"/>
      <c r="DR302" s="133"/>
      <c r="DS302" s="133"/>
      <c r="DT302" s="133"/>
      <c r="DU302" s="133"/>
      <c r="DV302" s="133"/>
      <c r="DW302" s="133"/>
      <c r="DX302" s="133"/>
      <c r="DY302" s="133"/>
      <c r="DZ302" s="133"/>
      <c r="EA302" s="133"/>
      <c r="EB302" s="133"/>
      <c r="EC302" s="133"/>
      <c r="ED302" s="133"/>
      <c r="EE302" s="133"/>
      <c r="EF302" s="133"/>
      <c r="EG302" s="133"/>
      <c r="EH302" s="133"/>
      <c r="EI302" s="133"/>
      <c r="EJ302" s="133"/>
      <c r="EK302" s="133"/>
      <c r="EL302" s="133"/>
      <c r="EM302" s="133"/>
      <c r="EN302" s="133"/>
      <c r="EO302" s="133"/>
      <c r="EP302" s="133"/>
      <c r="EQ302" s="133"/>
      <c r="ER302" s="133"/>
      <c r="ES302" s="133"/>
      <c r="ET302" s="133"/>
      <c r="EU302" s="133"/>
      <c r="EV302" s="133"/>
      <c r="EW302" s="133"/>
      <c r="EX302" s="133"/>
      <c r="EY302" s="133"/>
      <c r="EZ302" s="133"/>
      <c r="FA302" s="133"/>
      <c r="FB302" s="133"/>
      <c r="FC302" s="133"/>
      <c r="FD302" s="133"/>
      <c r="FE302" s="133"/>
      <c r="FF302" s="133"/>
      <c r="FG302" s="133"/>
      <c r="FH302" s="133"/>
      <c r="FI302" s="133"/>
      <c r="FJ302" s="133"/>
      <c r="FK302" s="133"/>
      <c r="FL302" s="133"/>
      <c r="FM302" s="133"/>
      <c r="FN302" s="133"/>
      <c r="FO302" s="133"/>
      <c r="FP302" s="133"/>
      <c r="FQ302" s="133"/>
      <c r="FR302" s="133"/>
      <c r="FS302" s="133"/>
      <c r="FT302" s="133"/>
      <c r="FU302" s="133"/>
      <c r="FV302" s="133"/>
      <c r="FW302" s="133"/>
      <c r="FX302" s="133"/>
      <c r="FY302" s="133"/>
      <c r="FZ302" s="133"/>
      <c r="GA302" s="133"/>
      <c r="GB302" s="133"/>
      <c r="GC302" s="133"/>
      <c r="GD302" s="133"/>
      <c r="GE302" s="133"/>
      <c r="GF302" s="133"/>
      <c r="GG302" s="133"/>
      <c r="GH302" s="133"/>
      <c r="GI302" s="133"/>
      <c r="GJ302" s="133"/>
      <c r="GK302" s="133"/>
      <c r="GL302" s="133"/>
      <c r="GM302" s="133"/>
      <c r="GN302" s="133"/>
      <c r="GO302" s="133"/>
      <c r="GP302" s="133"/>
      <c r="GQ302" s="133"/>
      <c r="GR302" s="133"/>
      <c r="GS302" s="133"/>
      <c r="GT302" s="133"/>
      <c r="GU302" s="133"/>
      <c r="GV302" s="133"/>
      <c r="GW302" s="133"/>
      <c r="GX302" s="133"/>
      <c r="GY302" s="133"/>
      <c r="GZ302" s="133"/>
      <c r="HA302" s="133"/>
      <c r="HB302" s="133"/>
      <c r="HC302" s="133"/>
      <c r="HD302" s="133"/>
      <c r="HE302" s="133"/>
      <c r="HF302" s="133"/>
      <c r="HG302" s="133"/>
      <c r="HH302" s="133"/>
      <c r="HI302" s="133"/>
      <c r="HJ302" s="133"/>
      <c r="HK302" s="133"/>
      <c r="HL302" s="133"/>
      <c r="HM302" s="133"/>
      <c r="HN302" s="133"/>
      <c r="HO302" s="133"/>
      <c r="HP302" s="133"/>
      <c r="HQ302" s="133"/>
      <c r="HR302" s="133"/>
      <c r="HS302" s="133"/>
      <c r="HT302" s="133"/>
      <c r="HU302" s="133"/>
      <c r="HV302" s="133"/>
      <c r="HW302" s="133"/>
      <c r="HX302" s="133"/>
      <c r="HY302" s="133"/>
      <c r="HZ302" s="133"/>
    </row>
    <row r="303" spans="1:258" s="313" customFormat="1">
      <c r="A303" s="321"/>
      <c r="B303" s="318" t="s">
        <v>292</v>
      </c>
      <c r="C303" s="322">
        <v>0.05</v>
      </c>
      <c r="D303" s="80"/>
      <c r="E303" s="323"/>
      <c r="F303" s="320">
        <f>+ROUND(C303*F299,2)</f>
        <v>0</v>
      </c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  <c r="BG303" s="133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3"/>
      <c r="CA303" s="133"/>
      <c r="CB303" s="133"/>
      <c r="CC303" s="133"/>
      <c r="CD303" s="133"/>
      <c r="CE303" s="133"/>
      <c r="CF303" s="133"/>
      <c r="CG303" s="133"/>
      <c r="CH303" s="133"/>
      <c r="CI303" s="133"/>
      <c r="CJ303" s="133"/>
      <c r="CK303" s="133"/>
      <c r="CL303" s="133"/>
      <c r="CM303" s="133"/>
      <c r="CN303" s="133"/>
      <c r="CO303" s="133"/>
      <c r="CP303" s="133"/>
      <c r="CQ303" s="133"/>
      <c r="CR303" s="133"/>
      <c r="CS303" s="133"/>
      <c r="CT303" s="133"/>
      <c r="CU303" s="133"/>
      <c r="CV303" s="133"/>
      <c r="CW303" s="133"/>
      <c r="CX303" s="133"/>
      <c r="CY303" s="133"/>
      <c r="CZ303" s="133"/>
      <c r="DA303" s="133"/>
      <c r="DB303" s="133"/>
      <c r="DC303" s="133"/>
      <c r="DD303" s="133"/>
      <c r="DE303" s="133"/>
      <c r="DF303" s="133"/>
      <c r="DG303" s="133"/>
      <c r="DH303" s="133"/>
      <c r="DI303" s="133"/>
      <c r="DJ303" s="133"/>
      <c r="DK303" s="133"/>
      <c r="DL303" s="133"/>
      <c r="DM303" s="133"/>
      <c r="DN303" s="133"/>
      <c r="DO303" s="133"/>
      <c r="DP303" s="133"/>
      <c r="DQ303" s="133"/>
      <c r="DR303" s="133"/>
      <c r="DS303" s="133"/>
      <c r="DT303" s="133"/>
      <c r="DU303" s="133"/>
      <c r="DV303" s="133"/>
      <c r="DW303" s="133"/>
      <c r="DX303" s="133"/>
      <c r="DY303" s="133"/>
      <c r="DZ303" s="133"/>
      <c r="EA303" s="133"/>
      <c r="EB303" s="133"/>
      <c r="EC303" s="133"/>
      <c r="ED303" s="133"/>
      <c r="EE303" s="133"/>
      <c r="EF303" s="133"/>
      <c r="EG303" s="133"/>
      <c r="EH303" s="133"/>
      <c r="EI303" s="133"/>
      <c r="EJ303" s="133"/>
      <c r="EK303" s="133"/>
      <c r="EL303" s="133"/>
      <c r="EM303" s="133"/>
      <c r="EN303" s="133"/>
      <c r="EO303" s="133"/>
      <c r="EP303" s="133"/>
      <c r="EQ303" s="133"/>
      <c r="ER303" s="133"/>
      <c r="ES303" s="133"/>
      <c r="ET303" s="133"/>
      <c r="EU303" s="133"/>
      <c r="EV303" s="133"/>
      <c r="EW303" s="133"/>
      <c r="EX303" s="133"/>
      <c r="EY303" s="133"/>
      <c r="EZ303" s="133"/>
      <c r="FA303" s="133"/>
      <c r="FB303" s="133"/>
      <c r="FC303" s="133"/>
      <c r="FD303" s="133"/>
      <c r="FE303" s="133"/>
      <c r="FF303" s="133"/>
      <c r="FG303" s="133"/>
      <c r="FH303" s="133"/>
      <c r="FI303" s="133"/>
      <c r="FJ303" s="133"/>
      <c r="FK303" s="133"/>
      <c r="FL303" s="133"/>
      <c r="FM303" s="133"/>
      <c r="FN303" s="133"/>
      <c r="FO303" s="133"/>
      <c r="FP303" s="133"/>
      <c r="FQ303" s="133"/>
      <c r="FR303" s="133"/>
      <c r="FS303" s="133"/>
      <c r="FT303" s="133"/>
      <c r="FU303" s="133"/>
      <c r="FV303" s="133"/>
      <c r="FW303" s="133"/>
      <c r="FX303" s="133"/>
      <c r="FY303" s="133"/>
      <c r="FZ303" s="133"/>
      <c r="GA303" s="133"/>
      <c r="GB303" s="133"/>
      <c r="GC303" s="133"/>
      <c r="GD303" s="133"/>
      <c r="GE303" s="133"/>
      <c r="GF303" s="133"/>
      <c r="GG303" s="133"/>
      <c r="GH303" s="133"/>
      <c r="GI303" s="133"/>
      <c r="GJ303" s="133"/>
      <c r="GK303" s="133"/>
      <c r="GL303" s="133"/>
      <c r="GM303" s="133"/>
      <c r="GN303" s="133"/>
      <c r="GO303" s="133"/>
      <c r="GP303" s="133"/>
      <c r="GQ303" s="133"/>
      <c r="GR303" s="133"/>
      <c r="GS303" s="133"/>
      <c r="GT303" s="133"/>
      <c r="GU303" s="133"/>
      <c r="GV303" s="133"/>
      <c r="GW303" s="133"/>
      <c r="GX303" s="133"/>
      <c r="GY303" s="133"/>
      <c r="GZ303" s="133"/>
      <c r="HA303" s="133"/>
      <c r="HB303" s="133"/>
      <c r="HC303" s="133"/>
      <c r="HD303" s="133"/>
      <c r="HE303" s="133"/>
      <c r="HF303" s="133"/>
      <c r="HG303" s="133"/>
      <c r="HH303" s="133"/>
      <c r="HI303" s="133"/>
      <c r="HJ303" s="133"/>
      <c r="HK303" s="133"/>
      <c r="HL303" s="133"/>
      <c r="HM303" s="133"/>
      <c r="HN303" s="133"/>
      <c r="HO303" s="133"/>
      <c r="HP303" s="133"/>
      <c r="HQ303" s="133"/>
      <c r="HR303" s="133"/>
      <c r="HS303" s="133"/>
      <c r="HT303" s="133"/>
      <c r="HU303" s="133"/>
      <c r="HV303" s="133"/>
      <c r="HW303" s="133"/>
      <c r="HX303" s="133"/>
      <c r="HY303" s="133"/>
      <c r="HZ303" s="133"/>
    </row>
    <row r="304" spans="1:258" s="313" customFormat="1">
      <c r="A304" s="324"/>
      <c r="B304" s="325" t="s">
        <v>293</v>
      </c>
      <c r="C304" s="326">
        <v>0.03</v>
      </c>
      <c r="D304" s="327"/>
      <c r="E304" s="328"/>
      <c r="F304" s="320">
        <f>+ROUND(C304*F299,2)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</row>
    <row r="305" spans="1:258" s="313" customFormat="1">
      <c r="A305" s="324"/>
      <c r="B305" s="325" t="s">
        <v>294</v>
      </c>
      <c r="C305" s="326">
        <v>0.04</v>
      </c>
      <c r="D305" s="327"/>
      <c r="E305" s="328"/>
      <c r="F305" s="320">
        <f>+ROUND(C305*F299,2)</f>
        <v>0</v>
      </c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3"/>
      <c r="CA305" s="133"/>
      <c r="CB305" s="133"/>
      <c r="CC305" s="133"/>
      <c r="CD305" s="133"/>
      <c r="CE305" s="133"/>
      <c r="CF305" s="133"/>
      <c r="CG305" s="133"/>
      <c r="CH305" s="133"/>
      <c r="CI305" s="133"/>
      <c r="CJ305" s="133"/>
      <c r="CK305" s="133"/>
      <c r="CL305" s="133"/>
      <c r="CM305" s="133"/>
      <c r="CN305" s="133"/>
      <c r="CO305" s="133"/>
      <c r="CP305" s="133"/>
      <c r="CQ305" s="133"/>
      <c r="CR305" s="133"/>
      <c r="CS305" s="133"/>
      <c r="CT305" s="133"/>
      <c r="CU305" s="133"/>
      <c r="CV305" s="133"/>
      <c r="CW305" s="133"/>
      <c r="CX305" s="133"/>
      <c r="CY305" s="133"/>
      <c r="CZ305" s="133"/>
      <c r="DA305" s="133"/>
      <c r="DB305" s="133"/>
      <c r="DC305" s="133"/>
      <c r="DD305" s="133"/>
      <c r="DE305" s="133"/>
      <c r="DF305" s="133"/>
      <c r="DG305" s="133"/>
      <c r="DH305" s="133"/>
      <c r="DI305" s="133"/>
      <c r="DJ305" s="133"/>
      <c r="DK305" s="133"/>
      <c r="DL305" s="133"/>
      <c r="DM305" s="133"/>
      <c r="DN305" s="133"/>
      <c r="DO305" s="133"/>
      <c r="DP305" s="133"/>
      <c r="DQ305" s="133"/>
      <c r="DR305" s="133"/>
      <c r="DS305" s="133"/>
      <c r="DT305" s="133"/>
      <c r="DU305" s="133"/>
      <c r="DV305" s="133"/>
      <c r="DW305" s="133"/>
      <c r="DX305" s="133"/>
      <c r="DY305" s="133"/>
      <c r="DZ305" s="133"/>
      <c r="EA305" s="133"/>
      <c r="EB305" s="133"/>
      <c r="EC305" s="133"/>
      <c r="ED305" s="133"/>
      <c r="EE305" s="133"/>
      <c r="EF305" s="133"/>
      <c r="EG305" s="133"/>
      <c r="EH305" s="133"/>
      <c r="EI305" s="133"/>
      <c r="EJ305" s="133"/>
      <c r="EK305" s="133"/>
      <c r="EL305" s="133"/>
      <c r="EM305" s="133"/>
      <c r="EN305" s="133"/>
      <c r="EO305" s="133"/>
      <c r="EP305" s="133"/>
      <c r="EQ305" s="133"/>
      <c r="ER305" s="133"/>
      <c r="ES305" s="133"/>
      <c r="ET305" s="133"/>
      <c r="EU305" s="133"/>
      <c r="EV305" s="133"/>
      <c r="EW305" s="133"/>
      <c r="EX305" s="133"/>
      <c r="EY305" s="133"/>
      <c r="EZ305" s="133"/>
      <c r="FA305" s="133"/>
      <c r="FB305" s="133"/>
      <c r="FC305" s="133"/>
      <c r="FD305" s="133"/>
      <c r="FE305" s="133"/>
      <c r="FF305" s="133"/>
      <c r="FG305" s="133"/>
      <c r="FH305" s="133"/>
      <c r="FI305" s="133"/>
      <c r="FJ305" s="133"/>
      <c r="FK305" s="133"/>
      <c r="FL305" s="133"/>
      <c r="FM305" s="133"/>
      <c r="FN305" s="133"/>
      <c r="FO305" s="133"/>
      <c r="FP305" s="133"/>
      <c r="FQ305" s="133"/>
      <c r="FR305" s="133"/>
      <c r="FS305" s="133"/>
      <c r="FT305" s="133"/>
      <c r="FU305" s="133"/>
      <c r="FV305" s="133"/>
      <c r="FW305" s="133"/>
      <c r="FX305" s="133"/>
      <c r="FY305" s="133"/>
      <c r="FZ305" s="133"/>
      <c r="GA305" s="133"/>
      <c r="GB305" s="133"/>
      <c r="GC305" s="133"/>
      <c r="GD305" s="133"/>
      <c r="GE305" s="133"/>
      <c r="GF305" s="133"/>
      <c r="GG305" s="133"/>
      <c r="GH305" s="133"/>
      <c r="GI305" s="133"/>
      <c r="GJ305" s="133"/>
      <c r="GK305" s="133"/>
      <c r="GL305" s="133"/>
      <c r="GM305" s="133"/>
      <c r="GN305" s="133"/>
      <c r="GO305" s="133"/>
      <c r="GP305" s="133"/>
      <c r="GQ305" s="133"/>
      <c r="GR305" s="133"/>
      <c r="GS305" s="133"/>
      <c r="GT305" s="133"/>
      <c r="GU305" s="133"/>
      <c r="GV305" s="133"/>
      <c r="GW305" s="133"/>
      <c r="GX305" s="133"/>
      <c r="GY305" s="133"/>
      <c r="GZ305" s="133"/>
      <c r="HA305" s="133"/>
      <c r="HB305" s="133"/>
      <c r="HC305" s="133"/>
      <c r="HD305" s="133"/>
      <c r="HE305" s="133"/>
      <c r="HF305" s="133"/>
      <c r="HG305" s="133"/>
      <c r="HH305" s="133"/>
      <c r="HI305" s="133"/>
      <c r="HJ305" s="133"/>
      <c r="HK305" s="133"/>
      <c r="HL305" s="133"/>
      <c r="HM305" s="133"/>
      <c r="HN305" s="133"/>
      <c r="HO305" s="133"/>
      <c r="HP305" s="133"/>
      <c r="HQ305" s="133"/>
      <c r="HR305" s="133"/>
      <c r="HS305" s="133"/>
      <c r="HT305" s="133"/>
      <c r="HU305" s="133"/>
      <c r="HV305" s="133"/>
      <c r="HW305" s="133"/>
      <c r="HX305" s="133"/>
      <c r="HY305" s="133"/>
      <c r="HZ305" s="133"/>
    </row>
    <row r="306" spans="1:258" s="313" customFormat="1">
      <c r="A306" s="317"/>
      <c r="B306" s="318" t="s">
        <v>295</v>
      </c>
      <c r="C306" s="319">
        <v>0.03</v>
      </c>
      <c r="D306" s="80"/>
      <c r="E306" s="329"/>
      <c r="F306" s="320">
        <f>+ROUND(C306*F299,2)</f>
        <v>0</v>
      </c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3"/>
      <c r="CA306" s="133"/>
      <c r="CB306" s="133"/>
      <c r="CC306" s="133"/>
      <c r="CD306" s="133"/>
      <c r="CE306" s="133"/>
      <c r="CF306" s="133"/>
      <c r="CG306" s="133"/>
      <c r="CH306" s="133"/>
      <c r="CI306" s="133"/>
      <c r="CJ306" s="133"/>
      <c r="CK306" s="133"/>
      <c r="CL306" s="133"/>
      <c r="CM306" s="133"/>
      <c r="CN306" s="133"/>
      <c r="CO306" s="133"/>
      <c r="CP306" s="133"/>
      <c r="CQ306" s="133"/>
      <c r="CR306" s="133"/>
      <c r="CS306" s="133"/>
      <c r="CT306" s="133"/>
      <c r="CU306" s="133"/>
      <c r="CV306" s="133"/>
      <c r="CW306" s="133"/>
      <c r="CX306" s="133"/>
      <c r="CY306" s="133"/>
      <c r="CZ306" s="133"/>
      <c r="DA306" s="133"/>
      <c r="DB306" s="133"/>
      <c r="DC306" s="133"/>
      <c r="DD306" s="133"/>
      <c r="DE306" s="133"/>
      <c r="DF306" s="133"/>
      <c r="DG306" s="133"/>
      <c r="DH306" s="133"/>
      <c r="DI306" s="133"/>
      <c r="DJ306" s="133"/>
      <c r="DK306" s="133"/>
      <c r="DL306" s="133"/>
      <c r="DM306" s="133"/>
      <c r="DN306" s="133"/>
      <c r="DO306" s="133"/>
      <c r="DP306" s="133"/>
      <c r="DQ306" s="133"/>
      <c r="DR306" s="133"/>
      <c r="DS306" s="133"/>
      <c r="DT306" s="133"/>
      <c r="DU306" s="133"/>
      <c r="DV306" s="133"/>
      <c r="DW306" s="133"/>
      <c r="DX306" s="133"/>
      <c r="DY306" s="133"/>
      <c r="DZ306" s="133"/>
      <c r="EA306" s="133"/>
      <c r="EB306" s="133"/>
      <c r="EC306" s="133"/>
      <c r="ED306" s="133"/>
      <c r="EE306" s="133"/>
      <c r="EF306" s="133"/>
      <c r="EG306" s="133"/>
      <c r="EH306" s="133"/>
      <c r="EI306" s="133"/>
      <c r="EJ306" s="133"/>
      <c r="EK306" s="133"/>
      <c r="EL306" s="133"/>
      <c r="EM306" s="133"/>
      <c r="EN306" s="133"/>
      <c r="EO306" s="133"/>
      <c r="EP306" s="133"/>
      <c r="EQ306" s="133"/>
      <c r="ER306" s="133"/>
      <c r="ES306" s="133"/>
      <c r="ET306" s="133"/>
      <c r="EU306" s="133"/>
      <c r="EV306" s="133"/>
      <c r="EW306" s="133"/>
      <c r="EX306" s="133"/>
      <c r="EY306" s="133"/>
      <c r="EZ306" s="133"/>
      <c r="FA306" s="133"/>
      <c r="FB306" s="133"/>
      <c r="FC306" s="133"/>
      <c r="FD306" s="133"/>
      <c r="FE306" s="133"/>
      <c r="FF306" s="133"/>
      <c r="FG306" s="133"/>
      <c r="FH306" s="133"/>
      <c r="FI306" s="133"/>
      <c r="FJ306" s="133"/>
      <c r="FK306" s="133"/>
      <c r="FL306" s="133"/>
      <c r="FM306" s="133"/>
      <c r="FN306" s="133"/>
      <c r="FO306" s="133"/>
      <c r="FP306" s="133"/>
      <c r="FQ306" s="133"/>
      <c r="FR306" s="133"/>
      <c r="FS306" s="133"/>
      <c r="FT306" s="133"/>
      <c r="FU306" s="133"/>
      <c r="FV306" s="133"/>
      <c r="FW306" s="133"/>
      <c r="FX306" s="133"/>
      <c r="FY306" s="133"/>
      <c r="FZ306" s="133"/>
      <c r="GA306" s="133"/>
      <c r="GB306" s="133"/>
      <c r="GC306" s="133"/>
      <c r="GD306" s="133"/>
      <c r="GE306" s="133"/>
      <c r="GF306" s="133"/>
      <c r="GG306" s="133"/>
      <c r="GH306" s="133"/>
      <c r="GI306" s="133"/>
      <c r="GJ306" s="133"/>
      <c r="GK306" s="133"/>
      <c r="GL306" s="133"/>
      <c r="GM306" s="133"/>
      <c r="GN306" s="133"/>
      <c r="GO306" s="133"/>
      <c r="GP306" s="133"/>
      <c r="GQ306" s="133"/>
      <c r="GR306" s="133"/>
      <c r="GS306" s="133"/>
      <c r="GT306" s="133"/>
      <c r="GU306" s="133"/>
      <c r="GV306" s="133"/>
      <c r="GW306" s="133"/>
      <c r="GX306" s="133"/>
      <c r="GY306" s="133"/>
      <c r="GZ306" s="133"/>
      <c r="HA306" s="133"/>
      <c r="HB306" s="133"/>
      <c r="HC306" s="133"/>
      <c r="HD306" s="133"/>
      <c r="HE306" s="133"/>
      <c r="HF306" s="133"/>
      <c r="HG306" s="133"/>
      <c r="HH306" s="133"/>
      <c r="HI306" s="133"/>
      <c r="HJ306" s="133"/>
      <c r="HK306" s="133"/>
      <c r="HL306" s="133"/>
      <c r="HM306" s="133"/>
      <c r="HN306" s="133"/>
      <c r="HO306" s="133"/>
      <c r="HP306" s="133"/>
      <c r="HQ306" s="133"/>
      <c r="HR306" s="133"/>
      <c r="HS306" s="133"/>
      <c r="HT306" s="133"/>
      <c r="HU306" s="133"/>
      <c r="HV306" s="133"/>
      <c r="HW306" s="133"/>
      <c r="HX306" s="133"/>
      <c r="HY306" s="133"/>
      <c r="HZ306" s="133"/>
    </row>
    <row r="307" spans="1:258" s="313" customFormat="1" ht="12.75" customHeight="1">
      <c r="A307" s="80"/>
      <c r="B307" s="318" t="s">
        <v>296</v>
      </c>
      <c r="C307" s="322">
        <v>0.01</v>
      </c>
      <c r="D307" s="140"/>
      <c r="E307" s="140"/>
      <c r="F307" s="320">
        <f>+ROUND(C307*F299,2)</f>
        <v>0</v>
      </c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/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3"/>
      <c r="CQ307" s="133"/>
      <c r="CR307" s="133"/>
      <c r="CS307" s="133"/>
      <c r="CT307" s="133"/>
      <c r="CU307" s="133"/>
      <c r="CV307" s="133"/>
      <c r="CW307" s="133"/>
      <c r="CX307" s="133"/>
      <c r="CY307" s="133"/>
      <c r="CZ307" s="133"/>
      <c r="DA307" s="133"/>
      <c r="DB307" s="133"/>
      <c r="DC307" s="133"/>
      <c r="DD307" s="133"/>
      <c r="DE307" s="133"/>
      <c r="DF307" s="133"/>
      <c r="DG307" s="133"/>
      <c r="DH307" s="133"/>
      <c r="DI307" s="133"/>
      <c r="DJ307" s="133"/>
      <c r="DK307" s="133"/>
      <c r="DL307" s="133"/>
      <c r="DM307" s="133"/>
      <c r="DN307" s="133"/>
      <c r="DO307" s="133"/>
      <c r="DP307" s="133"/>
      <c r="DQ307" s="133"/>
      <c r="DR307" s="133"/>
      <c r="DS307" s="133"/>
      <c r="DT307" s="133"/>
      <c r="DU307" s="133"/>
      <c r="DV307" s="133"/>
      <c r="DW307" s="133"/>
      <c r="DX307" s="133"/>
      <c r="DY307" s="133"/>
      <c r="DZ307" s="133"/>
      <c r="EA307" s="133"/>
      <c r="EB307" s="133"/>
      <c r="EC307" s="133"/>
      <c r="ED307" s="133"/>
      <c r="EE307" s="133"/>
      <c r="EF307" s="133"/>
      <c r="EG307" s="133"/>
      <c r="EH307" s="133"/>
      <c r="EI307" s="133"/>
      <c r="EJ307" s="133"/>
      <c r="EK307" s="133"/>
      <c r="EL307" s="133"/>
      <c r="EM307" s="133"/>
      <c r="EN307" s="133"/>
      <c r="EO307" s="133"/>
      <c r="EP307" s="133"/>
      <c r="EQ307" s="133"/>
      <c r="ER307" s="133"/>
      <c r="ES307" s="133"/>
      <c r="ET307" s="133"/>
      <c r="EU307" s="133"/>
      <c r="EV307" s="133"/>
      <c r="EW307" s="133"/>
      <c r="EX307" s="133"/>
      <c r="EY307" s="133"/>
      <c r="EZ307" s="133"/>
      <c r="FA307" s="133"/>
      <c r="FB307" s="133"/>
      <c r="FC307" s="133"/>
      <c r="FD307" s="133"/>
      <c r="FE307" s="133"/>
      <c r="FF307" s="133"/>
      <c r="FG307" s="133"/>
      <c r="FH307" s="133"/>
      <c r="FI307" s="133"/>
      <c r="FJ307" s="133"/>
      <c r="FK307" s="133"/>
      <c r="FL307" s="133"/>
      <c r="FM307" s="133"/>
      <c r="FN307" s="133"/>
      <c r="FO307" s="133"/>
      <c r="FP307" s="133"/>
      <c r="FQ307" s="133"/>
      <c r="FR307" s="133"/>
      <c r="FS307" s="133"/>
      <c r="FT307" s="133"/>
      <c r="FU307" s="133"/>
      <c r="FV307" s="133"/>
      <c r="FW307" s="133"/>
      <c r="FX307" s="133"/>
      <c r="FY307" s="133"/>
      <c r="FZ307" s="133"/>
      <c r="GA307" s="133"/>
      <c r="GB307" s="133"/>
      <c r="GC307" s="133"/>
      <c r="GD307" s="133"/>
      <c r="GE307" s="133"/>
      <c r="GF307" s="133"/>
      <c r="GG307" s="133"/>
      <c r="GH307" s="133"/>
      <c r="GI307" s="133"/>
      <c r="GJ307" s="133"/>
      <c r="GK307" s="133"/>
      <c r="GL307" s="133"/>
      <c r="GM307" s="133"/>
      <c r="GN307" s="133"/>
      <c r="GO307" s="133"/>
      <c r="GP307" s="133"/>
      <c r="GQ307" s="133"/>
      <c r="GR307" s="133"/>
      <c r="GS307" s="133"/>
      <c r="GT307" s="133"/>
      <c r="GU307" s="133"/>
      <c r="GV307" s="133"/>
      <c r="GW307" s="133"/>
      <c r="GX307" s="133"/>
      <c r="GY307" s="133"/>
      <c r="GZ307" s="133"/>
      <c r="HA307" s="133"/>
      <c r="HB307" s="133"/>
      <c r="HC307" s="133"/>
      <c r="HD307" s="133"/>
      <c r="HE307" s="133"/>
      <c r="HF307" s="133"/>
      <c r="HG307" s="133"/>
      <c r="HH307" s="133"/>
      <c r="HI307" s="133"/>
      <c r="HJ307" s="133"/>
      <c r="HK307" s="133"/>
      <c r="HL307" s="133"/>
      <c r="HM307" s="133"/>
      <c r="HN307" s="133"/>
      <c r="HO307" s="133"/>
      <c r="HP307" s="133"/>
      <c r="HQ307" s="133"/>
      <c r="HR307" s="133"/>
      <c r="HS307" s="133"/>
      <c r="HT307" s="133"/>
      <c r="HU307" s="133"/>
      <c r="HV307" s="133"/>
      <c r="HW307" s="133"/>
      <c r="HX307" s="133"/>
      <c r="HY307" s="133"/>
      <c r="HZ307" s="133"/>
    </row>
    <row r="308" spans="1:258" s="313" customFormat="1">
      <c r="A308" s="326"/>
      <c r="B308" s="325" t="s">
        <v>306</v>
      </c>
      <c r="C308" s="326">
        <v>0.18</v>
      </c>
      <c r="D308" s="327"/>
      <c r="E308" s="330">
        <f>+F302</f>
        <v>0</v>
      </c>
      <c r="F308" s="320">
        <f>+ROUND(C308*E308,2)</f>
        <v>0</v>
      </c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  <c r="BH308" s="133"/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3"/>
      <c r="CA308" s="133"/>
      <c r="CB308" s="133"/>
      <c r="CC308" s="133"/>
      <c r="CD308" s="133"/>
      <c r="CE308" s="133"/>
      <c r="CF308" s="133"/>
      <c r="CG308" s="133"/>
      <c r="CH308" s="133"/>
      <c r="CI308" s="133"/>
      <c r="CJ308" s="133"/>
      <c r="CK308" s="133"/>
      <c r="CL308" s="133"/>
      <c r="CM308" s="133"/>
      <c r="CN308" s="133"/>
      <c r="CO308" s="133"/>
      <c r="CP308" s="133"/>
      <c r="CQ308" s="133"/>
      <c r="CR308" s="133"/>
      <c r="CS308" s="133"/>
      <c r="CT308" s="133"/>
      <c r="CU308" s="133"/>
      <c r="CV308" s="133"/>
      <c r="CW308" s="133"/>
      <c r="CX308" s="133"/>
      <c r="CY308" s="133"/>
      <c r="CZ308" s="133"/>
      <c r="DA308" s="133"/>
      <c r="DB308" s="133"/>
      <c r="DC308" s="133"/>
      <c r="DD308" s="133"/>
      <c r="DE308" s="133"/>
      <c r="DF308" s="133"/>
      <c r="DG308" s="133"/>
      <c r="DH308" s="133"/>
      <c r="DI308" s="133"/>
      <c r="DJ308" s="133"/>
      <c r="DK308" s="133"/>
      <c r="DL308" s="133"/>
      <c r="DM308" s="133"/>
      <c r="DN308" s="133"/>
      <c r="DO308" s="133"/>
      <c r="DP308" s="133"/>
      <c r="DQ308" s="133"/>
      <c r="DR308" s="133"/>
      <c r="DS308" s="133"/>
      <c r="DT308" s="133"/>
      <c r="DU308" s="133"/>
      <c r="DV308" s="133"/>
      <c r="DW308" s="133"/>
      <c r="DX308" s="133"/>
      <c r="DY308" s="133"/>
      <c r="DZ308" s="133"/>
      <c r="EA308" s="133"/>
      <c r="EB308" s="133"/>
      <c r="EC308" s="133"/>
      <c r="ED308" s="133"/>
      <c r="EE308" s="133"/>
      <c r="EF308" s="133"/>
      <c r="EG308" s="133"/>
      <c r="EH308" s="133"/>
      <c r="EI308" s="133"/>
      <c r="EJ308" s="133"/>
      <c r="EK308" s="133"/>
      <c r="EL308" s="133"/>
      <c r="EM308" s="133"/>
      <c r="EN308" s="133"/>
      <c r="EO308" s="133"/>
      <c r="EP308" s="133"/>
      <c r="EQ308" s="133"/>
      <c r="ER308" s="133"/>
      <c r="ES308" s="133"/>
      <c r="ET308" s="133"/>
      <c r="EU308" s="133"/>
      <c r="EV308" s="133"/>
      <c r="EW308" s="133"/>
      <c r="EX308" s="133"/>
      <c r="EY308" s="133"/>
      <c r="EZ308" s="133"/>
      <c r="FA308" s="133"/>
      <c r="FB308" s="133"/>
      <c r="FC308" s="133"/>
      <c r="FD308" s="133"/>
      <c r="FE308" s="133"/>
      <c r="FF308" s="133"/>
      <c r="FG308" s="133"/>
      <c r="FH308" s="133"/>
      <c r="FI308" s="133"/>
      <c r="FJ308" s="133"/>
      <c r="FK308" s="133"/>
      <c r="FL308" s="133"/>
      <c r="FM308" s="133"/>
      <c r="FN308" s="133"/>
      <c r="FO308" s="133"/>
      <c r="FP308" s="133"/>
      <c r="FQ308" s="133"/>
      <c r="FR308" s="133"/>
      <c r="FS308" s="133"/>
      <c r="FT308" s="133"/>
      <c r="FU308" s="133"/>
      <c r="FV308" s="133"/>
      <c r="FW308" s="133"/>
      <c r="FX308" s="133"/>
      <c r="FY308" s="133"/>
      <c r="FZ308" s="133"/>
      <c r="GA308" s="133"/>
      <c r="GB308" s="133"/>
      <c r="GC308" s="133"/>
      <c r="GD308" s="133"/>
      <c r="GE308" s="133"/>
      <c r="GF308" s="133"/>
      <c r="GG308" s="133"/>
      <c r="GH308" s="133"/>
      <c r="GI308" s="133"/>
      <c r="GJ308" s="133"/>
      <c r="GK308" s="133"/>
      <c r="GL308" s="133"/>
      <c r="GM308" s="133"/>
      <c r="GN308" s="133"/>
      <c r="GO308" s="133"/>
      <c r="GP308" s="133"/>
      <c r="GQ308" s="133"/>
      <c r="GR308" s="133"/>
      <c r="GS308" s="133"/>
      <c r="GT308" s="133"/>
      <c r="GU308" s="133"/>
      <c r="GV308" s="133"/>
      <c r="GW308" s="133"/>
      <c r="GX308" s="133"/>
      <c r="GY308" s="133"/>
      <c r="GZ308" s="133"/>
      <c r="HA308" s="133"/>
      <c r="HB308" s="133"/>
      <c r="HC308" s="133"/>
      <c r="HD308" s="133"/>
      <c r="HE308" s="133"/>
      <c r="HF308" s="133"/>
      <c r="HG308" s="133"/>
      <c r="HH308" s="133"/>
      <c r="HI308" s="133"/>
      <c r="HJ308" s="133"/>
      <c r="HK308" s="133"/>
      <c r="HL308" s="133"/>
      <c r="HM308" s="133"/>
      <c r="HN308" s="133"/>
      <c r="HO308" s="133"/>
      <c r="HP308" s="133"/>
      <c r="HQ308" s="133"/>
      <c r="HR308" s="133"/>
      <c r="HS308" s="133"/>
      <c r="HT308" s="133"/>
      <c r="HU308" s="133"/>
      <c r="HV308" s="133"/>
      <c r="HW308" s="133"/>
      <c r="HX308" s="133"/>
      <c r="HY308" s="133"/>
      <c r="HZ308" s="133"/>
    </row>
    <row r="309" spans="1:258" s="313" customFormat="1">
      <c r="A309" s="331"/>
      <c r="B309" s="325" t="s">
        <v>297</v>
      </c>
      <c r="C309" s="332">
        <v>0.1</v>
      </c>
      <c r="D309" s="333"/>
      <c r="E309" s="334"/>
      <c r="F309" s="335">
        <f>+ROUND(C309*F299,2)</f>
        <v>0</v>
      </c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/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3"/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3"/>
      <c r="DF309" s="133"/>
      <c r="DG309" s="133"/>
      <c r="DH309" s="133"/>
      <c r="DI309" s="133"/>
      <c r="DJ309" s="133"/>
      <c r="DK309" s="133"/>
      <c r="DL309" s="133"/>
      <c r="DM309" s="133"/>
      <c r="DN309" s="133"/>
      <c r="DO309" s="133"/>
      <c r="DP309" s="133"/>
      <c r="DQ309" s="133"/>
      <c r="DR309" s="133"/>
      <c r="DS309" s="133"/>
      <c r="DT309" s="133"/>
      <c r="DU309" s="133"/>
      <c r="DV309" s="133"/>
      <c r="DW309" s="133"/>
      <c r="DX309" s="133"/>
      <c r="DY309" s="133"/>
      <c r="DZ309" s="133"/>
      <c r="EA309" s="133"/>
      <c r="EB309" s="133"/>
      <c r="EC309" s="133"/>
      <c r="ED309" s="133"/>
      <c r="EE309" s="133"/>
      <c r="EF309" s="133"/>
      <c r="EG309" s="133"/>
      <c r="EH309" s="133"/>
      <c r="EI309" s="133"/>
      <c r="EJ309" s="133"/>
      <c r="EK309" s="133"/>
      <c r="EL309" s="133"/>
      <c r="EM309" s="133"/>
      <c r="EN309" s="133"/>
      <c r="EO309" s="133"/>
      <c r="EP309" s="133"/>
      <c r="EQ309" s="133"/>
      <c r="ER309" s="133"/>
      <c r="ES309" s="133"/>
      <c r="ET309" s="133"/>
      <c r="EU309" s="133"/>
      <c r="EV309" s="133"/>
      <c r="EW309" s="133"/>
      <c r="EX309" s="133"/>
      <c r="EY309" s="133"/>
      <c r="EZ309" s="133"/>
      <c r="FA309" s="133"/>
      <c r="FB309" s="133"/>
      <c r="FC309" s="133"/>
      <c r="FD309" s="133"/>
      <c r="FE309" s="133"/>
      <c r="FF309" s="133"/>
      <c r="FG309" s="133"/>
      <c r="FH309" s="133"/>
      <c r="FI309" s="133"/>
      <c r="FJ309" s="133"/>
      <c r="FK309" s="133"/>
      <c r="FL309" s="133"/>
      <c r="FM309" s="133"/>
      <c r="FN309" s="133"/>
      <c r="FO309" s="133"/>
      <c r="FP309" s="133"/>
      <c r="FQ309" s="133"/>
      <c r="FR309" s="133"/>
      <c r="FS309" s="133"/>
      <c r="FT309" s="133"/>
      <c r="FU309" s="133"/>
      <c r="FV309" s="133"/>
      <c r="FW309" s="133"/>
      <c r="FX309" s="133"/>
      <c r="FY309" s="133"/>
      <c r="FZ309" s="133"/>
      <c r="GA309" s="133"/>
      <c r="GB309" s="133"/>
      <c r="GC309" s="133"/>
      <c r="GD309" s="133"/>
      <c r="GE309" s="133"/>
      <c r="GF309" s="133"/>
      <c r="GG309" s="133"/>
      <c r="GH309" s="133"/>
      <c r="GI309" s="133"/>
      <c r="GJ309" s="133"/>
      <c r="GK309" s="133"/>
      <c r="GL309" s="133"/>
      <c r="GM309" s="133"/>
      <c r="GN309" s="133"/>
      <c r="GO309" s="133"/>
      <c r="GP309" s="133"/>
      <c r="GQ309" s="133"/>
      <c r="GR309" s="133"/>
      <c r="GS309" s="133"/>
      <c r="GT309" s="133"/>
      <c r="GU309" s="133"/>
      <c r="GV309" s="133"/>
      <c r="GW309" s="133"/>
      <c r="GX309" s="133"/>
      <c r="GY309" s="133"/>
      <c r="GZ309" s="133"/>
      <c r="HA309" s="133"/>
      <c r="HB309" s="133"/>
      <c r="HC309" s="133"/>
      <c r="HD309" s="133"/>
      <c r="HE309" s="133"/>
      <c r="HF309" s="133"/>
      <c r="HG309" s="133"/>
      <c r="HH309" s="133"/>
      <c r="HI309" s="133"/>
      <c r="HJ309" s="133"/>
      <c r="HK309" s="133"/>
      <c r="HL309" s="133"/>
      <c r="HM309" s="133"/>
      <c r="HN309" s="133"/>
      <c r="HO309" s="133"/>
      <c r="HP309" s="133"/>
      <c r="HQ309" s="133"/>
      <c r="HR309" s="133"/>
      <c r="HS309" s="133"/>
      <c r="HT309" s="133"/>
      <c r="HU309" s="133"/>
      <c r="HV309" s="133"/>
      <c r="HW309" s="133"/>
      <c r="HX309" s="133"/>
      <c r="HY309" s="133"/>
      <c r="HZ309" s="133"/>
    </row>
    <row r="310" spans="1:258" s="313" customFormat="1" ht="25.5">
      <c r="A310" s="331"/>
      <c r="B310" s="336" t="s">
        <v>298</v>
      </c>
      <c r="C310" s="332">
        <v>0.03</v>
      </c>
      <c r="D310" s="333"/>
      <c r="E310" s="334"/>
      <c r="F310" s="320">
        <f>+ROUND(C310*F299,2)</f>
        <v>0</v>
      </c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  <c r="BH310" s="133"/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3"/>
      <c r="CA310" s="133"/>
      <c r="CB310" s="133"/>
      <c r="CC310" s="133"/>
      <c r="CD310" s="133"/>
      <c r="CE310" s="133"/>
      <c r="CF310" s="133"/>
      <c r="CG310" s="133"/>
      <c r="CH310" s="133"/>
      <c r="CI310" s="133"/>
      <c r="CJ310" s="133"/>
      <c r="CK310" s="133"/>
      <c r="CL310" s="133"/>
      <c r="CM310" s="133"/>
      <c r="CN310" s="133"/>
      <c r="CO310" s="133"/>
      <c r="CP310" s="133"/>
      <c r="CQ310" s="133"/>
      <c r="CR310" s="133"/>
      <c r="CS310" s="133"/>
      <c r="CT310" s="133"/>
      <c r="CU310" s="133"/>
      <c r="CV310" s="133"/>
      <c r="CW310" s="133"/>
      <c r="CX310" s="133"/>
      <c r="CY310" s="133"/>
      <c r="CZ310" s="133"/>
      <c r="DA310" s="133"/>
      <c r="DB310" s="133"/>
      <c r="DC310" s="133"/>
      <c r="DD310" s="133"/>
      <c r="DE310" s="133"/>
      <c r="DF310" s="133"/>
      <c r="DG310" s="133"/>
      <c r="DH310" s="133"/>
      <c r="DI310" s="133"/>
      <c r="DJ310" s="133"/>
      <c r="DK310" s="133"/>
      <c r="DL310" s="133"/>
      <c r="DM310" s="133"/>
      <c r="DN310" s="133"/>
      <c r="DO310" s="133"/>
      <c r="DP310" s="133"/>
      <c r="DQ310" s="133"/>
      <c r="DR310" s="133"/>
      <c r="DS310" s="133"/>
      <c r="DT310" s="133"/>
      <c r="DU310" s="133"/>
      <c r="DV310" s="133"/>
      <c r="DW310" s="133"/>
      <c r="DX310" s="133"/>
      <c r="DY310" s="133"/>
      <c r="DZ310" s="133"/>
      <c r="EA310" s="133"/>
      <c r="EB310" s="133"/>
      <c r="EC310" s="133"/>
      <c r="ED310" s="133"/>
      <c r="EE310" s="133"/>
      <c r="EF310" s="133"/>
      <c r="EG310" s="133"/>
      <c r="EH310" s="133"/>
      <c r="EI310" s="133"/>
      <c r="EJ310" s="133"/>
      <c r="EK310" s="133"/>
      <c r="EL310" s="133"/>
      <c r="EM310" s="133"/>
      <c r="EN310" s="133"/>
      <c r="EO310" s="133"/>
      <c r="EP310" s="133"/>
      <c r="EQ310" s="133"/>
      <c r="ER310" s="133"/>
      <c r="ES310" s="133"/>
      <c r="ET310" s="133"/>
      <c r="EU310" s="133"/>
      <c r="EV310" s="133"/>
      <c r="EW310" s="133"/>
      <c r="EX310" s="133"/>
      <c r="EY310" s="133"/>
      <c r="EZ310" s="133"/>
      <c r="FA310" s="133"/>
      <c r="FB310" s="133"/>
      <c r="FC310" s="133"/>
      <c r="FD310" s="133"/>
      <c r="FE310" s="133"/>
      <c r="FF310" s="133"/>
      <c r="FG310" s="133"/>
      <c r="FH310" s="133"/>
      <c r="FI310" s="133"/>
      <c r="FJ310" s="133"/>
      <c r="FK310" s="133"/>
      <c r="FL310" s="133"/>
      <c r="FM310" s="133"/>
      <c r="FN310" s="133"/>
      <c r="FO310" s="133"/>
      <c r="FP310" s="133"/>
      <c r="FQ310" s="133"/>
      <c r="FR310" s="133"/>
      <c r="FS310" s="133"/>
      <c r="FT310" s="133"/>
      <c r="FU310" s="133"/>
      <c r="FV310" s="133"/>
      <c r="FW310" s="133"/>
      <c r="FX310" s="133"/>
      <c r="FY310" s="133"/>
      <c r="FZ310" s="133"/>
      <c r="GA310" s="133"/>
      <c r="GB310" s="133"/>
      <c r="GC310" s="133"/>
      <c r="GD310" s="133"/>
      <c r="GE310" s="133"/>
      <c r="GF310" s="133"/>
      <c r="GG310" s="133"/>
      <c r="GH310" s="133"/>
      <c r="GI310" s="133"/>
      <c r="GJ310" s="133"/>
      <c r="GK310" s="133"/>
      <c r="GL310" s="133"/>
      <c r="GM310" s="133"/>
      <c r="GN310" s="133"/>
      <c r="GO310" s="133"/>
      <c r="GP310" s="133"/>
      <c r="GQ310" s="133"/>
      <c r="GR310" s="133"/>
      <c r="GS310" s="133"/>
      <c r="GT310" s="133"/>
      <c r="GU310" s="133"/>
      <c r="GV310" s="133"/>
      <c r="GW310" s="133"/>
      <c r="GX310" s="133"/>
      <c r="GY310" s="133"/>
      <c r="GZ310" s="133"/>
      <c r="HA310" s="133"/>
      <c r="HB310" s="133"/>
      <c r="HC310" s="133"/>
      <c r="HD310" s="133"/>
      <c r="HE310" s="133"/>
      <c r="HF310" s="133"/>
      <c r="HG310" s="133"/>
      <c r="HH310" s="133"/>
      <c r="HI310" s="133"/>
      <c r="HJ310" s="133"/>
      <c r="HK310" s="133"/>
      <c r="HL310" s="133"/>
      <c r="HM310" s="133"/>
      <c r="HN310" s="133"/>
      <c r="HO310" s="133"/>
      <c r="HP310" s="133"/>
      <c r="HQ310" s="133"/>
      <c r="HR310" s="133"/>
      <c r="HS310" s="133"/>
      <c r="HT310" s="133"/>
      <c r="HU310" s="133"/>
      <c r="HV310" s="133"/>
      <c r="HW310" s="133"/>
      <c r="HX310" s="133"/>
      <c r="HY310" s="133"/>
      <c r="HZ310" s="133"/>
    </row>
    <row r="311" spans="1:258" s="313" customFormat="1">
      <c r="A311" s="331"/>
      <c r="B311" s="336" t="s">
        <v>299</v>
      </c>
      <c r="C311" s="332">
        <v>1.4999999999999999E-2</v>
      </c>
      <c r="D311" s="333"/>
      <c r="E311" s="334"/>
      <c r="F311" s="320">
        <f>+ROUND(C311*F299,2)</f>
        <v>0</v>
      </c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3"/>
      <c r="CA311" s="133"/>
      <c r="CB311" s="133"/>
      <c r="CC311" s="133"/>
      <c r="CD311" s="133"/>
      <c r="CE311" s="133"/>
      <c r="CF311" s="133"/>
      <c r="CG311" s="133"/>
      <c r="CH311" s="133"/>
      <c r="CI311" s="133"/>
      <c r="CJ311" s="133"/>
      <c r="CK311" s="133"/>
      <c r="CL311" s="133"/>
      <c r="CM311" s="133"/>
      <c r="CN311" s="133"/>
      <c r="CO311" s="133"/>
      <c r="CP311" s="133"/>
      <c r="CQ311" s="133"/>
      <c r="CR311" s="133"/>
      <c r="CS311" s="133"/>
      <c r="CT311" s="133"/>
      <c r="CU311" s="133"/>
      <c r="CV311" s="133"/>
      <c r="CW311" s="133"/>
      <c r="CX311" s="133"/>
      <c r="CY311" s="133"/>
      <c r="CZ311" s="133"/>
      <c r="DA311" s="133"/>
      <c r="DB311" s="133"/>
      <c r="DC311" s="133"/>
      <c r="DD311" s="133"/>
      <c r="DE311" s="133"/>
      <c r="DF311" s="133"/>
      <c r="DG311" s="133"/>
      <c r="DH311" s="133"/>
      <c r="DI311" s="133"/>
      <c r="DJ311" s="133"/>
      <c r="DK311" s="133"/>
      <c r="DL311" s="133"/>
      <c r="DM311" s="133"/>
      <c r="DN311" s="133"/>
      <c r="DO311" s="133"/>
      <c r="DP311" s="133"/>
      <c r="DQ311" s="133"/>
      <c r="DR311" s="133"/>
      <c r="DS311" s="133"/>
      <c r="DT311" s="133"/>
      <c r="DU311" s="133"/>
      <c r="DV311" s="133"/>
      <c r="DW311" s="133"/>
      <c r="DX311" s="133"/>
      <c r="DY311" s="133"/>
      <c r="DZ311" s="133"/>
      <c r="EA311" s="133"/>
      <c r="EB311" s="133"/>
      <c r="EC311" s="133"/>
      <c r="ED311" s="133"/>
      <c r="EE311" s="133"/>
      <c r="EF311" s="133"/>
      <c r="EG311" s="133"/>
      <c r="EH311" s="133"/>
      <c r="EI311" s="133"/>
      <c r="EJ311" s="133"/>
      <c r="EK311" s="133"/>
      <c r="EL311" s="133"/>
      <c r="EM311" s="133"/>
      <c r="EN311" s="133"/>
      <c r="EO311" s="133"/>
      <c r="EP311" s="133"/>
      <c r="EQ311" s="133"/>
      <c r="ER311" s="133"/>
      <c r="ES311" s="133"/>
      <c r="ET311" s="133"/>
      <c r="EU311" s="133"/>
      <c r="EV311" s="133"/>
      <c r="EW311" s="133"/>
      <c r="EX311" s="133"/>
      <c r="EY311" s="133"/>
      <c r="EZ311" s="133"/>
      <c r="FA311" s="133"/>
      <c r="FB311" s="133"/>
      <c r="FC311" s="133"/>
      <c r="FD311" s="133"/>
      <c r="FE311" s="133"/>
      <c r="FF311" s="133"/>
      <c r="FG311" s="133"/>
      <c r="FH311" s="133"/>
      <c r="FI311" s="133"/>
      <c r="FJ311" s="133"/>
      <c r="FK311" s="133"/>
      <c r="FL311" s="133"/>
      <c r="FM311" s="133"/>
      <c r="FN311" s="133"/>
      <c r="FO311" s="133"/>
      <c r="FP311" s="133"/>
      <c r="FQ311" s="133"/>
      <c r="FR311" s="133"/>
      <c r="FS311" s="133"/>
      <c r="FT311" s="133"/>
      <c r="FU311" s="133"/>
      <c r="FV311" s="133"/>
      <c r="FW311" s="133"/>
      <c r="FX311" s="133"/>
      <c r="FY311" s="133"/>
      <c r="FZ311" s="133"/>
      <c r="GA311" s="133"/>
      <c r="GB311" s="133"/>
      <c r="GC311" s="133"/>
      <c r="GD311" s="133"/>
      <c r="GE311" s="133"/>
      <c r="GF311" s="133"/>
      <c r="GG311" s="133"/>
      <c r="GH311" s="133"/>
      <c r="GI311" s="133"/>
      <c r="GJ311" s="133"/>
      <c r="GK311" s="133"/>
      <c r="GL311" s="133"/>
      <c r="GM311" s="133"/>
      <c r="GN311" s="133"/>
      <c r="GO311" s="133"/>
      <c r="GP311" s="133"/>
      <c r="GQ311" s="133"/>
      <c r="GR311" s="133"/>
      <c r="GS311" s="133"/>
      <c r="GT311" s="133"/>
      <c r="GU311" s="133"/>
      <c r="GV311" s="133"/>
      <c r="GW311" s="133"/>
      <c r="GX311" s="133"/>
      <c r="GY311" s="133"/>
      <c r="GZ311" s="133"/>
      <c r="HA311" s="133"/>
      <c r="HB311" s="133"/>
      <c r="HC311" s="133"/>
      <c r="HD311" s="133"/>
      <c r="HE311" s="133"/>
      <c r="HF311" s="133"/>
      <c r="HG311" s="133"/>
      <c r="HH311" s="133"/>
      <c r="HI311" s="133"/>
      <c r="HJ311" s="133"/>
      <c r="HK311" s="133"/>
      <c r="HL311" s="133"/>
      <c r="HM311" s="133"/>
      <c r="HN311" s="133"/>
      <c r="HO311" s="133"/>
      <c r="HP311" s="133"/>
      <c r="HQ311" s="133"/>
      <c r="HR311" s="133"/>
      <c r="HS311" s="133"/>
      <c r="HT311" s="133"/>
      <c r="HU311" s="133"/>
      <c r="HV311" s="133"/>
      <c r="HW311" s="133"/>
      <c r="HX311" s="133"/>
      <c r="HY311" s="133"/>
      <c r="HZ311" s="133"/>
    </row>
    <row r="312" spans="1:258" s="313" customFormat="1">
      <c r="A312" s="337"/>
      <c r="B312" s="318" t="s">
        <v>30</v>
      </c>
      <c r="C312" s="322">
        <v>1E-3</v>
      </c>
      <c r="D312" s="138"/>
      <c r="E312" s="53"/>
      <c r="F312" s="320">
        <f>+ROUND(C312*F299,2)</f>
        <v>0</v>
      </c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3"/>
      <c r="CQ312" s="133"/>
      <c r="CR312" s="133"/>
      <c r="CS312" s="133"/>
      <c r="CT312" s="133"/>
      <c r="CU312" s="133"/>
      <c r="CV312" s="133"/>
      <c r="CW312" s="133"/>
      <c r="CX312" s="133"/>
      <c r="CY312" s="133"/>
      <c r="CZ312" s="133"/>
      <c r="DA312" s="133"/>
      <c r="DB312" s="133"/>
      <c r="DC312" s="133"/>
      <c r="DD312" s="133"/>
      <c r="DE312" s="133"/>
      <c r="DF312" s="133"/>
      <c r="DG312" s="133"/>
      <c r="DH312" s="133"/>
      <c r="DI312" s="133"/>
      <c r="DJ312" s="133"/>
      <c r="DK312" s="133"/>
      <c r="DL312" s="133"/>
      <c r="DM312" s="133"/>
      <c r="DN312" s="133"/>
      <c r="DO312" s="133"/>
      <c r="DP312" s="133"/>
      <c r="DQ312" s="133"/>
      <c r="DR312" s="133"/>
      <c r="DS312" s="133"/>
      <c r="DT312" s="133"/>
      <c r="DU312" s="133"/>
      <c r="DV312" s="133"/>
      <c r="DW312" s="133"/>
      <c r="DX312" s="133"/>
      <c r="DY312" s="133"/>
      <c r="DZ312" s="133"/>
      <c r="EA312" s="133"/>
      <c r="EB312" s="133"/>
      <c r="EC312" s="133"/>
      <c r="ED312" s="133"/>
      <c r="EE312" s="133"/>
      <c r="EF312" s="133"/>
      <c r="EG312" s="133"/>
      <c r="EH312" s="133"/>
      <c r="EI312" s="133"/>
      <c r="EJ312" s="133"/>
      <c r="EK312" s="133"/>
      <c r="EL312" s="133"/>
      <c r="EM312" s="133"/>
      <c r="EN312" s="133"/>
      <c r="EO312" s="133"/>
      <c r="EP312" s="133"/>
      <c r="EQ312" s="133"/>
      <c r="ER312" s="133"/>
      <c r="ES312" s="133"/>
      <c r="ET312" s="133"/>
      <c r="EU312" s="133"/>
      <c r="EV312" s="133"/>
      <c r="EW312" s="133"/>
      <c r="EX312" s="133"/>
      <c r="EY312" s="133"/>
      <c r="EZ312" s="133"/>
      <c r="FA312" s="133"/>
      <c r="FB312" s="133"/>
      <c r="FC312" s="133"/>
      <c r="FD312" s="133"/>
      <c r="FE312" s="133"/>
      <c r="FF312" s="133"/>
      <c r="FG312" s="133"/>
      <c r="FH312" s="133"/>
      <c r="FI312" s="133"/>
      <c r="FJ312" s="133"/>
      <c r="FK312" s="133"/>
      <c r="FL312" s="133"/>
      <c r="FM312" s="133"/>
      <c r="FN312" s="133"/>
      <c r="FO312" s="133"/>
      <c r="FP312" s="133"/>
      <c r="FQ312" s="133"/>
      <c r="FR312" s="133"/>
      <c r="FS312" s="133"/>
      <c r="FT312" s="133"/>
      <c r="FU312" s="133"/>
      <c r="FV312" s="133"/>
      <c r="FW312" s="133"/>
      <c r="FX312" s="133"/>
      <c r="FY312" s="133"/>
      <c r="FZ312" s="133"/>
      <c r="GA312" s="133"/>
      <c r="GB312" s="133"/>
      <c r="GC312" s="133"/>
      <c r="GD312" s="133"/>
      <c r="GE312" s="133"/>
      <c r="GF312" s="133"/>
      <c r="GG312" s="133"/>
      <c r="GH312" s="133"/>
      <c r="GI312" s="133"/>
      <c r="GJ312" s="133"/>
      <c r="GK312" s="133"/>
      <c r="GL312" s="133"/>
      <c r="GM312" s="133"/>
      <c r="GN312" s="133"/>
      <c r="GO312" s="133"/>
      <c r="GP312" s="133"/>
      <c r="GQ312" s="133"/>
      <c r="GR312" s="133"/>
      <c r="GS312" s="133"/>
      <c r="GT312" s="133"/>
      <c r="GU312" s="133"/>
      <c r="GV312" s="133"/>
      <c r="GW312" s="133"/>
      <c r="GX312" s="133"/>
      <c r="GY312" s="133"/>
      <c r="GZ312" s="133"/>
      <c r="HA312" s="133"/>
      <c r="HB312" s="133"/>
      <c r="HC312" s="133"/>
      <c r="HD312" s="133"/>
      <c r="HE312" s="133"/>
      <c r="HF312" s="133"/>
      <c r="HG312" s="133"/>
      <c r="HH312" s="133"/>
      <c r="HI312" s="133"/>
      <c r="HJ312" s="133"/>
      <c r="HK312" s="133"/>
      <c r="HL312" s="133"/>
      <c r="HM312" s="133"/>
      <c r="HN312" s="133"/>
      <c r="HO312" s="133"/>
      <c r="HP312" s="133"/>
      <c r="HQ312" s="133"/>
      <c r="HR312" s="133"/>
      <c r="HS312" s="133"/>
      <c r="HT312" s="133"/>
      <c r="HU312" s="133"/>
      <c r="HV312" s="133"/>
      <c r="HW312" s="133"/>
      <c r="HX312" s="133"/>
      <c r="HY312" s="133"/>
      <c r="HZ312" s="133"/>
    </row>
    <row r="313" spans="1:258" s="313" customFormat="1">
      <c r="A313" s="58"/>
      <c r="B313" s="338" t="s">
        <v>300</v>
      </c>
      <c r="C313" s="339">
        <v>0.05</v>
      </c>
      <c r="D313" s="80"/>
      <c r="E313" s="81"/>
      <c r="F313" s="320">
        <f>+ROUND(C313*F299,2)</f>
        <v>0</v>
      </c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  <c r="CN313" s="133"/>
      <c r="CO313" s="133"/>
      <c r="CP313" s="133"/>
      <c r="CQ313" s="133"/>
      <c r="CR313" s="133"/>
      <c r="CS313" s="133"/>
      <c r="CT313" s="133"/>
      <c r="CU313" s="133"/>
      <c r="CV313" s="133"/>
      <c r="CW313" s="133"/>
      <c r="CX313" s="133"/>
      <c r="CY313" s="133"/>
      <c r="CZ313" s="133"/>
      <c r="DA313" s="133"/>
      <c r="DB313" s="133"/>
      <c r="DC313" s="133"/>
      <c r="DD313" s="133"/>
      <c r="DE313" s="133"/>
      <c r="DF313" s="133"/>
      <c r="DG313" s="133"/>
      <c r="DH313" s="133"/>
      <c r="DI313" s="133"/>
      <c r="DJ313" s="133"/>
      <c r="DK313" s="133"/>
      <c r="DL313" s="133"/>
      <c r="DM313" s="133"/>
      <c r="DN313" s="133"/>
      <c r="DO313" s="133"/>
      <c r="DP313" s="133"/>
      <c r="DQ313" s="133"/>
      <c r="DR313" s="133"/>
      <c r="DS313" s="133"/>
      <c r="DT313" s="133"/>
      <c r="DU313" s="133"/>
      <c r="DV313" s="133"/>
      <c r="DW313" s="133"/>
      <c r="DX313" s="133"/>
      <c r="DY313" s="133"/>
      <c r="DZ313" s="133"/>
      <c r="EA313" s="133"/>
      <c r="EB313" s="133"/>
      <c r="EC313" s="133"/>
      <c r="ED313" s="133"/>
      <c r="EE313" s="133"/>
      <c r="EF313" s="133"/>
      <c r="EG313" s="133"/>
      <c r="EH313" s="133"/>
      <c r="EI313" s="133"/>
      <c r="EJ313" s="133"/>
      <c r="EK313" s="133"/>
      <c r="EL313" s="133"/>
      <c r="EM313" s="133"/>
      <c r="EN313" s="133"/>
      <c r="EO313" s="133"/>
      <c r="EP313" s="133"/>
      <c r="EQ313" s="133"/>
      <c r="ER313" s="133"/>
      <c r="ES313" s="133"/>
      <c r="ET313" s="133"/>
      <c r="EU313" s="133"/>
      <c r="EV313" s="133"/>
      <c r="EW313" s="133"/>
      <c r="EX313" s="133"/>
      <c r="EY313" s="133"/>
      <c r="EZ313" s="133"/>
      <c r="FA313" s="133"/>
      <c r="FB313" s="133"/>
      <c r="FC313" s="133"/>
      <c r="FD313" s="133"/>
      <c r="FE313" s="133"/>
      <c r="FF313" s="133"/>
      <c r="FG313" s="133"/>
      <c r="FH313" s="133"/>
      <c r="FI313" s="133"/>
      <c r="FJ313" s="133"/>
      <c r="FK313" s="133"/>
      <c r="FL313" s="133"/>
      <c r="FM313" s="133"/>
      <c r="FN313" s="133"/>
      <c r="FO313" s="133"/>
      <c r="FP313" s="133"/>
      <c r="FQ313" s="133"/>
      <c r="FR313" s="133"/>
      <c r="FS313" s="133"/>
      <c r="FT313" s="133"/>
      <c r="FU313" s="133"/>
      <c r="FV313" s="133"/>
      <c r="FW313" s="133"/>
      <c r="FX313" s="133"/>
      <c r="FY313" s="133"/>
      <c r="FZ313" s="133"/>
      <c r="GA313" s="133"/>
      <c r="GB313" s="133"/>
      <c r="GC313" s="133"/>
      <c r="GD313" s="133"/>
      <c r="GE313" s="133"/>
      <c r="GF313" s="133"/>
      <c r="GG313" s="133"/>
      <c r="GH313" s="133"/>
      <c r="GI313" s="133"/>
      <c r="GJ313" s="133"/>
      <c r="GK313" s="133"/>
      <c r="GL313" s="133"/>
      <c r="GM313" s="133"/>
      <c r="GN313" s="133"/>
      <c r="GO313" s="133"/>
      <c r="GP313" s="133"/>
      <c r="GQ313" s="133"/>
      <c r="GR313" s="133"/>
      <c r="GS313" s="133"/>
      <c r="GT313" s="133"/>
      <c r="GU313" s="133"/>
      <c r="GV313" s="133"/>
      <c r="GW313" s="133"/>
      <c r="GX313" s="133"/>
      <c r="GY313" s="133"/>
      <c r="GZ313" s="133"/>
      <c r="HA313" s="133"/>
      <c r="HB313" s="133"/>
      <c r="HC313" s="133"/>
      <c r="HD313" s="133"/>
      <c r="HE313" s="133"/>
      <c r="HF313" s="133"/>
      <c r="HG313" s="133"/>
      <c r="HH313" s="133"/>
      <c r="HI313" s="133"/>
      <c r="HJ313" s="133"/>
      <c r="HK313" s="133"/>
      <c r="HL313" s="133"/>
      <c r="HM313" s="133"/>
      <c r="HN313" s="133"/>
      <c r="HO313" s="133"/>
      <c r="HP313" s="133"/>
      <c r="HQ313" s="133"/>
      <c r="HR313" s="133"/>
      <c r="HS313" s="133"/>
      <c r="HT313" s="133"/>
      <c r="HU313" s="133"/>
      <c r="HV313" s="133"/>
      <c r="HW313" s="133"/>
      <c r="HX313" s="133"/>
      <c r="HY313" s="133"/>
      <c r="HZ313" s="133"/>
    </row>
    <row r="314" spans="1:258">
      <c r="A314" s="373"/>
      <c r="B314" s="374" t="s">
        <v>24</v>
      </c>
      <c r="C314" s="375"/>
      <c r="D314" s="376"/>
      <c r="E314" s="377"/>
      <c r="F314" s="377">
        <f>SUM(F302:F313)</f>
        <v>0</v>
      </c>
      <c r="G314" s="132"/>
      <c r="H314" s="132"/>
      <c r="I314" s="132"/>
      <c r="J314" s="132"/>
    </row>
    <row r="315" spans="1:258">
      <c r="A315" s="340"/>
      <c r="B315" s="341"/>
      <c r="C315" s="342"/>
      <c r="D315" s="343"/>
      <c r="E315" s="344"/>
      <c r="F315" s="344"/>
      <c r="G315" s="57"/>
      <c r="H315" s="57"/>
      <c r="I315" s="304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  <c r="IO315" s="28"/>
      <c r="IP315" s="28"/>
      <c r="IQ315" s="28"/>
      <c r="IR315" s="28"/>
      <c r="IS315" s="28"/>
      <c r="IT315" s="28"/>
      <c r="IU315" s="28"/>
      <c r="IV315" s="28"/>
      <c r="IW315" s="28"/>
      <c r="IX315" s="28"/>
    </row>
    <row r="316" spans="1:258">
      <c r="A316" s="345"/>
      <c r="B316" s="58" t="s">
        <v>45</v>
      </c>
      <c r="C316" s="346"/>
      <c r="D316" s="140"/>
      <c r="E316" s="81"/>
      <c r="F316" s="347">
        <f>+F314+F299</f>
        <v>0</v>
      </c>
      <c r="G316" s="57"/>
      <c r="H316" s="57"/>
      <c r="I316" s="304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  <c r="IL316" s="28"/>
      <c r="IM316" s="28"/>
      <c r="IN316" s="28"/>
      <c r="IO316" s="28"/>
      <c r="IP316" s="28"/>
      <c r="IQ316" s="28"/>
      <c r="IR316" s="28"/>
      <c r="IS316" s="28"/>
      <c r="IT316" s="28"/>
      <c r="IU316" s="28"/>
      <c r="IV316" s="28"/>
      <c r="IW316" s="28"/>
      <c r="IX316" s="28"/>
    </row>
    <row r="317" spans="1:258">
      <c r="A317" s="345"/>
      <c r="B317" s="58"/>
      <c r="C317" s="346"/>
      <c r="D317" s="140"/>
      <c r="E317" s="81"/>
      <c r="F317" s="347"/>
      <c r="G317" s="348"/>
      <c r="H317" s="348"/>
    </row>
    <row r="318" spans="1:258">
      <c r="A318" s="378"/>
      <c r="B318" s="378" t="s">
        <v>25</v>
      </c>
      <c r="C318" s="379"/>
      <c r="D318" s="380"/>
      <c r="E318" s="379"/>
      <c r="F318" s="381">
        <f>+F316</f>
        <v>0</v>
      </c>
      <c r="G318" s="348"/>
      <c r="H318" s="348"/>
    </row>
    <row r="319" spans="1:258">
      <c r="A319" s="350"/>
      <c r="B319" s="50"/>
      <c r="C319" s="50"/>
      <c r="D319" s="351"/>
      <c r="E319" s="352"/>
      <c r="F319" s="353"/>
      <c r="G319" s="348"/>
      <c r="H319" s="348"/>
    </row>
    <row r="320" spans="1:258">
      <c r="A320" s="358"/>
      <c r="B320" s="359">
        <v>0</v>
      </c>
      <c r="C320" s="360"/>
      <c r="D320" s="356"/>
      <c r="E320" s="360"/>
      <c r="F320" s="355"/>
    </row>
    <row r="321" spans="1:6">
      <c r="A321" s="354"/>
      <c r="B321" s="28"/>
      <c r="C321" s="28"/>
      <c r="D321" s="361"/>
      <c r="E321" s="362"/>
      <c r="F321" s="357"/>
    </row>
    <row r="322" spans="1:6">
      <c r="A322" s="358"/>
      <c r="B322" s="359">
        <v>0</v>
      </c>
      <c r="C322" s="28"/>
      <c r="D322" s="361"/>
      <c r="E322" s="363"/>
      <c r="F322" s="348"/>
    </row>
    <row r="323" spans="1:6">
      <c r="A323" s="354"/>
      <c r="B323" s="28"/>
      <c r="C323" s="28"/>
      <c r="D323" s="361"/>
      <c r="E323" s="363"/>
      <c r="F323" s="348"/>
    </row>
    <row r="324" spans="1:6">
      <c r="A324" s="354"/>
      <c r="B324" s="28"/>
      <c r="C324" s="28"/>
      <c r="D324" s="361"/>
      <c r="E324" s="363"/>
      <c r="F324" s="348"/>
    </row>
    <row r="325" spans="1:6">
      <c r="A325" s="354"/>
      <c r="B325" s="28"/>
      <c r="C325" s="28"/>
      <c r="D325" s="361"/>
      <c r="E325" s="363"/>
      <c r="F325" s="348"/>
    </row>
    <row r="326" spans="1:6">
      <c r="A326" s="354"/>
      <c r="B326" s="28"/>
      <c r="C326" s="50"/>
      <c r="D326" s="50"/>
      <c r="E326" s="50"/>
      <c r="F326" s="50"/>
    </row>
    <row r="327" spans="1:6">
      <c r="A327" s="354"/>
      <c r="B327" s="28"/>
    </row>
    <row r="328" spans="1:6">
      <c r="A328" s="50"/>
      <c r="B328" s="50"/>
    </row>
  </sheetData>
  <sheetProtection password="8A46" sheet="1" objects="1" scenarios="1"/>
  <mergeCells count="6">
    <mergeCell ref="A1:F1"/>
    <mergeCell ref="A2:F2"/>
    <mergeCell ref="A3:F3"/>
    <mergeCell ref="A4:F4"/>
    <mergeCell ref="A8:B8"/>
    <mergeCell ref="B7:F7"/>
  </mergeCells>
  <dataValidations disablePrompts="1" count="2">
    <dataValidation type="list" allowBlank="1" showInputMessage="1" showErrorMessage="1" sqref="P230 P265 P254 P243" xr:uid="{00000000-0002-0000-0000-000000000000}">
      <formula1>#REF!</formula1>
    </dataValidation>
    <dataValidation type="list" allowBlank="1" showInputMessage="1" showErrorMessage="1" sqref="K75:K78" xr:uid="{00000000-0002-0000-0000-000001000000}">
      <formula1>#REF!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6" orientation="portrait" r:id="rId1"/>
  <headerFooter alignWithMargins="0">
    <oddFooter>&amp;C&amp;6Página &amp;P de &amp;N&amp;RConstrucción Línea de Conducción y Depósito Regulador 
Acueducto Múltiple Sonador</oddFooter>
  </headerFooter>
  <rowBreaks count="7" manualBreakCount="7">
    <brk id="53" max="5" man="1"/>
    <brk id="97" max="5" man="1"/>
    <brk id="142" max="5" man="1"/>
    <brk id="189" max="5" man="1"/>
    <brk id="232" max="5" man="1"/>
    <brk id="276" max="5" man="1"/>
    <brk id="2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LC y DR Ac. Múlt. Sonador</vt:lpstr>
      <vt:lpstr>'LC y DR Ac. Múlt. Sonador'!Área_de_impresión</vt:lpstr>
      <vt:lpstr>'LC y DR Ac. Múlt. Sonador'!Títulos_a_imprimir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Sasha María Aquino</cp:lastModifiedBy>
  <cp:lastPrinted>2021-07-23T22:35:02Z</cp:lastPrinted>
  <dcterms:created xsi:type="dcterms:W3CDTF">2016-09-20T13:17:42Z</dcterms:created>
  <dcterms:modified xsi:type="dcterms:W3CDTF">2021-08-31T19:21:47Z</dcterms:modified>
</cp:coreProperties>
</file>