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2021 Licitaciones y sorteos\Marzo 2021\"/>
    </mc:Choice>
  </mc:AlternateContent>
  <bookViews>
    <workbookView xWindow="0" yWindow="0" windowWidth="28800" windowHeight="12330" tabRatio="1000"/>
  </bookViews>
  <sheets>
    <sheet name="DR Metal Duvergé-La Colonia-V  " sheetId="4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_ZC1" localSheetId="0">#REF!</definedName>
    <definedName name="___________________ZC1">#REF!</definedName>
    <definedName name="___________________ZE1" localSheetId="0">#REF!</definedName>
    <definedName name="___________________ZE1">#REF!</definedName>
    <definedName name="___________________ZE2" localSheetId="0">#REF!</definedName>
    <definedName name="___________________ZE2">#REF!</definedName>
    <definedName name="___________________ZE3" localSheetId="0">#REF!</definedName>
    <definedName name="___________________ZE3">#REF!</definedName>
    <definedName name="___________________ZE4" localSheetId="0">#REF!</definedName>
    <definedName name="___________________ZE4">#REF!</definedName>
    <definedName name="___________________ZE5" localSheetId="0">#REF!</definedName>
    <definedName name="___________________ZE5">#REF!</definedName>
    <definedName name="___________________ZE6" localSheetId="0">#REF!</definedName>
    <definedName name="___________________ZE6">#REF!</definedName>
    <definedName name="__________________qw1" localSheetId="0">comp [2]custo!$I$997:$J$997</definedName>
    <definedName name="__________________qw1">comp [2]custo!$I$997:$J$997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qw1" localSheetId="0">comp [2]custo!$I$997:$J$997</definedName>
    <definedName name="________________qw1">comp [2]custo!$I$997:$J$997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qw1" localSheetId="0">comp [2]custo!$I$997:$J$997</definedName>
    <definedName name="_______________qw1">comp [2]custo!$I$997:$J$997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F" localSheetId="0">#REF!</definedName>
    <definedName name="____________F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'DR Metal Duvergé-La Colonia-V  '!$A$7:$F$210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[9]MOJornal!$D$41</definedName>
    <definedName name="_OP2AL">[9]MOJornal!$D$51</definedName>
    <definedName name="_OP3AL">[9]MOJornal!$D$61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[10]analisis!$G$2477</definedName>
    <definedName name="_pl316">[10]analisis!$G$2513</definedName>
    <definedName name="_pl38">[10]analisis!$G$2486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[11]Sheet5!$E:$E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[12]Factura!#REF!</definedName>
    <definedName name="_tax1">[12]Factura!#REF!</definedName>
    <definedName name="_tax2" localSheetId="0">[12]Factura!#REF!</definedName>
    <definedName name="_tax2">[12]Factura!#REF!</definedName>
    <definedName name="_tax3" localSheetId="0">[12]Factura!#REF!</definedName>
    <definedName name="_tax3">[12]Factura!#REF!</definedName>
    <definedName name="_tax4" localSheetId="0">[12]Factura!#REF!</definedName>
    <definedName name="_tax4">[12]Factura!#REF!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VAR38">[13]Precio!$F$11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[14]PVC!#REF!</definedName>
    <definedName name="a">[14]PVC!#REF!</definedName>
    <definedName name="A.I.US" localSheetId="0">[15]Resumen!#REF!</definedName>
    <definedName name="A.I.US">[15]Resumen!#REF!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[16]M.O.!#REF!</definedName>
    <definedName name="AA">[16]M.O.!#REF!</definedName>
    <definedName name="aa_3">"$#REF!.$B$109"</definedName>
    <definedName name="AAG">[13]Precio!$F$20</definedName>
    <definedName name="ab" localSheetId="0">[17]Boletín!#REF!</definedName>
    <definedName name="ab">[17]Boletín!#REF!</definedName>
    <definedName name="AC">[3]insumo!$D$4</definedName>
    <definedName name="AC38G40">'[18]LISTADO INSUMOS DEL 2000'!$I$29</definedName>
    <definedName name="acarreo" localSheetId="0">'[19]Listado Equipos a utilizar'!#REF!</definedName>
    <definedName name="acarreo">'[19]Listado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'[20]Detalle Acero'!$H$26</definedName>
    <definedName name="Acero.C1.2doN.Villa" localSheetId="0">#REF!</definedName>
    <definedName name="Acero.C1.2doN.Villa">#REF!</definedName>
    <definedName name="Acero.C2.1erN.Villa">'[20]Detalle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'[20]Detalle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'[20]Detalle Acero'!$F$26</definedName>
    <definedName name="Acero_1_2_____Grado_40">[21]Insumos!$B$6:$D$6</definedName>
    <definedName name="Acero_1_4______Grado_40">[21]Insumos!$B$7:$D$7</definedName>
    <definedName name="Acero_2">#N/A</definedName>
    <definedName name="Acero_3">#N/A</definedName>
    <definedName name="Acero_3_4__1_____Grado_40">[21]Insumos!$B$8:$D$8</definedName>
    <definedName name="Acero_3_8______Grado_40">[21]Insumos!$B$9:$D$9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DE_REFUERZO" localSheetId="0">[22]Analisis!#REF!</definedName>
    <definedName name="ACERO_DE_REFUERZO">[22]Analisis!#REF!</definedName>
    <definedName name="Acero_Grado_60">'[23]LISTA DE PRECIO'!$C$6</definedName>
    <definedName name="Acero_QQ" localSheetId="0">#REF!</definedName>
    <definedName name="Acero_QQ">[24]INSU!$D$9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[25]MATERIALES!$G$7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T.No.3" localSheetId="0">[26]PRESUPUESTO!#REF!</definedName>
    <definedName name="ACT.No.3">[26]PRESUPUESTO!#REF!</definedName>
    <definedName name="ACUEDUCTO" localSheetId="0">[27]INS!#REF!</definedName>
    <definedName name="ACUEDUCTO">[27]INS!#REF!</definedName>
    <definedName name="ACUEDUCTO_8" localSheetId="0">#REF!</definedName>
    <definedName name="ACUEDUCTO_8">#REF!</definedName>
    <definedName name="ADA" localSheetId="0">'[28]CUB-10181-3(Rescision)'!#REF!</definedName>
    <definedName name="ADA">'[28]CUB-10181-3(Rescision)'!#REF!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'[29]Resumen Precio Equipos'!$C$28</definedName>
    <definedName name="ADMINISTRATIVOS" localSheetId="0">#REF!</definedName>
    <definedName name="ADMINISTRATIVOS">#REF!</definedName>
    <definedName name="AG">[13]Precio!$F$21</definedName>
    <definedName name="Agregado_3">#N/A</definedName>
    <definedName name="AGREGADOS" localSheetId="0">#REF!</definedName>
    <definedName name="AGREGADOS">#REF!</definedName>
    <definedName name="agricola" localSheetId="0">'[19]Listado Equipos a utilizar'!#REF!</definedName>
    <definedName name="agricola">'[19]Listado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[30]Análisis!$F$1816</definedName>
    <definedName name="Agua.Potable.3er.4toy5toN">[30]Análisis!$F$1956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[13]Precio!$F$15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'[23]LISTA DE PRECIO'!$C$7</definedName>
    <definedName name="Alambre_No._18">[21]Insumos!$B$20:$D$20</definedName>
    <definedName name="Alambre_No.18_3">#N/A</definedName>
    <definedName name="Alambre_Varilla" localSheetId="0">#REF!</definedName>
    <definedName name="Alambre_Varilla">[24]INSU!$D$17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[31]M.O.!$C$12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bañil_de_Primera">[22]MO.!$C$27</definedName>
    <definedName name="Albañil_de_Segunda">[22]MO.!$C$28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[21]Insumos!$B$127:$D$127</definedName>
    <definedName name="Alq._Madera_P_Viga_____Incl._M_O">[21]Insumos!$B$128:$D$128</definedName>
    <definedName name="Alq._Madera_P_Vigas_y_Columnas_Amarre____Incl._M_O">[21]Insumos!$B$129:$D$129</definedName>
    <definedName name="ALTATENSION" localSheetId="0">#REF!</definedName>
    <definedName name="ALTATENSION">#REF!</definedName>
    <definedName name="altura" localSheetId="0">[32]presupuesto!#REF!</definedName>
    <definedName name="altura">[32]presupuesto!#REF!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[31]M.O.!#REF!</definedName>
    <definedName name="analiis">[31]M.O.!#REF!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[30]Insumos!$E$155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[33]Análisis!#REF!</definedName>
    <definedName name="Anf.LosasYvuelos">[33]Análisis!#REF!</definedName>
    <definedName name="Anfi.Zap.Col" localSheetId="0">[33]Análisis!#REF!</definedName>
    <definedName name="Anfi.Zap.Col">[33]Análisis!#REF!</definedName>
    <definedName name="Anfit.Col.C1" localSheetId="0">[33]Análisis!#REF!</definedName>
    <definedName name="Anfit.Col.C1">[33]Análisis!#REF!</definedName>
    <definedName name="Anfit.Col.CA" localSheetId="0">[33]Análisis!#REF!</definedName>
    <definedName name="Anfit.Col.CA">[33]Análisis!#REF!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[30]Análisis!$D$1212</definedName>
    <definedName name="Antepecho..superior.incluye.losa">[30]Análisis!$D$658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[32]presupuesto!#REF!</definedName>
    <definedName name="area">[32]presupuesto!#REF!</definedName>
    <definedName name="_xlnm.Extract" localSheetId="0">#REF!</definedName>
    <definedName name="_xlnm.Extract">#REF!</definedName>
    <definedName name="_xlnm.Print_Area" localSheetId="0">'DR Metal Duvergé-La Colonia-V  '!$A$1:$F$230</definedName>
    <definedName name="_xlnm.Print_Area">#REF!</definedName>
    <definedName name="ARENA" localSheetId="0">#REF!</definedName>
    <definedName name="ARENA">#REF!</definedName>
    <definedName name="Arena.Horm.Visto">[20]Insumos!$E$16</definedName>
    <definedName name="Arena_Gruesa_Lavada">[21]Insumos!$B$16:$D$16</definedName>
    <definedName name="ARENA_LAV_CLASIF">'[34]MATERIALES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[25]MATERIALES!$G$11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[25]MATERIALES!$G$13</definedName>
    <definedName name="ARENAMINA" localSheetId="0">#REF!</definedName>
    <definedName name="ARENAMINA">#REF!</definedName>
    <definedName name="ArenaOchoa.MA">[35]Insumos!$C$14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'[19]Listado Equipos a utilizar'!#REF!</definedName>
    <definedName name="arranque">'[19]Listado Equipos a utilizar'!#REF!</definedName>
    <definedName name="as" localSheetId="0">[36]M.O.!#REF!</definedName>
    <definedName name="as">[36]M.O.!#REF!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[9]MOJornal!$D$20</definedName>
    <definedName name="AYCARP" localSheetId="0">[27]INS!#REF!</definedName>
    <definedName name="AYCARP">[27]INS!#REF!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de_Albañil">[22]MO.!$C$30</definedName>
    <definedName name="Ayudante_de_plomero">[22]MO.!$C$80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[25]OBRAMANO!$F$67</definedName>
    <definedName name="b" localSheetId="0">[37]ADDENDA!#REF!</definedName>
    <definedName name="b">[37]ADDENDA!#REF!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[38]Insumos!$E$90</definedName>
    <definedName name="Baldosines.GraniMármol">[30]Insumos!$E$71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_cuadrada_de_1" localSheetId="0">[22]Insumo!#REF!</definedName>
    <definedName name="Barra_cuadrada_de_1">[22]Insumo!#REF!</definedName>
    <definedName name="barra12">[10]analisis!$G$2860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[30]Análisis!$D$471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 localSheetId="0">#REF!</definedName>
    <definedName name="BENEFICIOS">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_de_4" localSheetId="0">[22]Insumo!#REF!</definedName>
    <definedName name="Block_de_4">[22]Insumo!#REF!</definedName>
    <definedName name="Block_de_6" localSheetId="0">[22]Insumo!#REF!</definedName>
    <definedName name="Block_de_6">[22]Insumo!#REF!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[30]Análisis!$D$1112</definedName>
    <definedName name="Bloque.4.Barpis" localSheetId="0">[33]Análisis!#REF!</definedName>
    <definedName name="Bloque.4.Barpis">[33]Análisis!#REF!</definedName>
    <definedName name="Bloque.4.MA" localSheetId="0">#REF!</definedName>
    <definedName name="Bloque.4.MA">#REF!</definedName>
    <definedName name="Bloque.4.SNP.Mezc.Antillana" localSheetId="0">[33]Análisis!#REF!</definedName>
    <definedName name="Bloque.4.SNP.Mezc.Antillana">[33]Análisis!#REF!</definedName>
    <definedName name="Bloque.4.SNP.Villas">[30]Análisis!$D$915</definedName>
    <definedName name="Bloque.4BNP.Mezc.Antillana" localSheetId="0">[33]Análisis!#REF!</definedName>
    <definedName name="Bloque.4BNP.Mezc.Antillana">[33]Análisis!#REF!</definedName>
    <definedName name="Bloque.6.BNP.Mezc.Antillana" localSheetId="0">[33]Análisis!#REF!</definedName>
    <definedName name="Bloque.6.BNP.Mezc.Antillana">[33]Análisis!#REF!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[33]Análisis!#REF!</definedName>
    <definedName name="Bloque.6.SNP.Mezc.Antillana">[33]Análisis!#REF!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[30]Insumos!#REF!</definedName>
    <definedName name="Bloque.Med.Luna.8.MA">[30]Insumos!#REF!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[33]Análisis!#REF!</definedName>
    <definedName name="Bloques.8.BNTN.Mezc.Antillana">[33]Análisis!#REF!</definedName>
    <definedName name="Bloques.8.SNP.Mezc.Antillana" localSheetId="0">[33]Análisis!#REF!</definedName>
    <definedName name="Bloques.8.SNP.Mezc.Antillana">[33]Análisis!#REF!</definedName>
    <definedName name="Bloques.8.SNPT">[30]Análisis!$D$306</definedName>
    <definedName name="bloques.calados" localSheetId="0">#REF!</definedName>
    <definedName name="bloques.calados">#REF!</definedName>
    <definedName name="Bloques_de_6">[21]Insumos!$B$22:$D$22</definedName>
    <definedName name="Bloques_de_8">[21]Insumos!$B$23:$D$23</definedName>
    <definedName name="bloques4" localSheetId="0">[25]MATERIALES!#REF!</definedName>
    <definedName name="bloques4">[25]MATERIALES!#REF!</definedName>
    <definedName name="bloques6" localSheetId="0">[25]MATERIALES!#REF!</definedName>
    <definedName name="bloques6">[25]MATERIALES!#REF!</definedName>
    <definedName name="bloques8" localSheetId="0">[25]MATERIALES!#REF!</definedName>
    <definedName name="bloques8">[25]MATERIALES!#REF!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[30]Insumos!$E$142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[39]INSU!$B$42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[30]Insumos!#REF!</definedName>
    <definedName name="Borde.marmol.A">[30]Insumos!#REF!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[40]Escalera!$J$9:$M$9,[40]Escalera!$J$10:$R$10,[40]Escalera!$AL$14:$AM$14,[40]Escalera!$AL$16:$AM$16,[40]Escalera!$I$16:$M$16,[40]Escalera!$B$19:$AE$32,[40]Escalera!$AN$19:$AQ$32</definedName>
    <definedName name="Borrar_Muros">[40]Muros!$W$15:$Z$15,[40]Muros!$AA$15:$AD$15,[40]Muros!$AF$13,[40]Muros!$K$20:$L$20,[40]Muros!$O$26:$P$26</definedName>
    <definedName name="Borrar_Precio">[41]Cotz.!$F$23:$F$800,[41]Cotz.!$K$280:$K$800</definedName>
    <definedName name="Borrar_V.C1">[42]qqVgas!$J$9:$M$9,[42]qqVgas!$J$10:$R$10,[42]qqVgas!$AJ$11:$AK$11,[42]qqVgas!$AR$11:$AS$11,[42]qqVgas!$AG$13:$AH$13,[42]qqVgas!$AP$13:$AQ$13,[42]qqVgas!$D$16:$AC$195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[12]Factura!#REF!</definedName>
    <definedName name="boxes">[12]Factura!#REF!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_TOPOGRAFICA" localSheetId="0">[22]Analisis!#REF!</definedName>
    <definedName name="BRIGADA_TOPOGRAFICA">[22]Analisis!#REF!</definedName>
    <definedName name="BRIGADATOPOGRAFICA">[31]M.O.!$C$9</definedName>
    <definedName name="BRIGADATOPOGRAFICA_6" localSheetId="0">#REF!</definedName>
    <definedName name="BRIGADATOPOGRAFICA_6">#REF!</definedName>
    <definedName name="Brillado.Marmol">[30]Insumos!$E$134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[43]M.O.!#REF!</definedName>
    <definedName name="BVNBVNBV">[43]M.O.!#REF!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[33]Análisis!#REF!</definedName>
    <definedName name="C.Piscina.C1">[33]Análisis!#REF!</definedName>
    <definedName name="C.Piscina.C2" localSheetId="0">[33]Análisis!#REF!</definedName>
    <definedName name="C.Piscina.C2">[33]Análisis!#REF!</definedName>
    <definedName name="C.Piscina.C3" localSheetId="0">[33]Análisis!#REF!</definedName>
    <definedName name="C.Piscina.C3">[33]Análisis!#REF!</definedName>
    <definedName name="C.Piscina.C4" localSheetId="0">[33]Análisis!#REF!</definedName>
    <definedName name="C.Piscina.C4">[33]Análisis!#REF!</definedName>
    <definedName name="C.Piscina.C5" localSheetId="0">[33]Análisis!#REF!</definedName>
    <definedName name="C.Piscina.C5">[33]Análisis!#REF!</definedName>
    <definedName name="C.Piscina.Cc" localSheetId="0">[33]Análisis!#REF!</definedName>
    <definedName name="C.Piscina.Cc">[33]Análisis!#REF!</definedName>
    <definedName name="C.Piscina.Losa" localSheetId="0">[33]Análisis!#REF!</definedName>
    <definedName name="C.Piscina.Losa">[33]Análisis!#REF!</definedName>
    <definedName name="C.Piscina.V1" localSheetId="0">[33]Análisis!#REF!</definedName>
    <definedName name="C.Piscina.V1">[33]Análisis!#REF!</definedName>
    <definedName name="C.Piscina.V2" localSheetId="0">[33]Análisis!#REF!</definedName>
    <definedName name="C.Piscina.V2">[33]Análisis!#REF!</definedName>
    <definedName name="C.Piscina.V3" localSheetId="0">[33]Análisis!#REF!</definedName>
    <definedName name="C.Piscina.V3">[33]Análisis!#REF!</definedName>
    <definedName name="C.Piscina.V4" localSheetId="0">[33]Análisis!#REF!</definedName>
    <definedName name="C.Piscina.V4">[33]Análisis!#REF!</definedName>
    <definedName name="C.Piscina.V5" localSheetId="0">[33]Análisis!#REF!</definedName>
    <definedName name="C.Piscina.V5">[33]Análisis!#REF!</definedName>
    <definedName name="C.Piscina.V6" localSheetId="0">[33]Análisis!#REF!</definedName>
    <definedName name="C.Piscina.V6">[33]Análisis!#REF!</definedName>
    <definedName name="C.Piscina.ZC1" localSheetId="0">[33]Análisis!#REF!</definedName>
    <definedName name="C.Piscina.ZC1">[33]Análisis!#REF!</definedName>
    <definedName name="C.Piscina.ZC2" localSheetId="0">[33]Análisis!#REF!</definedName>
    <definedName name="C.Piscina.ZC2">[33]Análisis!#REF!</definedName>
    <definedName name="C.Piscina.ZC3" localSheetId="0">[33]Análisis!#REF!</definedName>
    <definedName name="C.Piscina.ZC3">[33]Análisis!#REF!</definedName>
    <definedName name="C.Piscina.ZC4" localSheetId="0">[33]Análisis!#REF!</definedName>
    <definedName name="C.Piscina.ZC4">[33]Análisis!#REF!</definedName>
    <definedName name="C.Piscina.ZC5" localSheetId="0">[33]Análisis!#REF!</definedName>
    <definedName name="C.Piscina.ZC5">[33]Análisis!#REF!</definedName>
    <definedName name="C.Piscina.ZCc" localSheetId="0">[33]Análisis!#REF!</definedName>
    <definedName name="C.Piscina.ZCc">[33]Análisis!#REF!</definedName>
    <definedName name="C.Tennis.C1" localSheetId="0">[33]Análisis!#REF!</definedName>
    <definedName name="C.Tennis.C1">[33]Análisis!#REF!</definedName>
    <definedName name="C.Tennis.C2yC5" localSheetId="0">[33]Análisis!#REF!</definedName>
    <definedName name="C.Tennis.C2yC5">[33]Análisis!#REF!</definedName>
    <definedName name="C.Tennis.C4" localSheetId="0">[33]Análisis!#REF!</definedName>
    <definedName name="C.Tennis.C4">[33]Análisis!#REF!</definedName>
    <definedName name="C.Tennis.V1" localSheetId="0">[33]Análisis!#REF!</definedName>
    <definedName name="C.Tennis.V1">[33]Análisis!#REF!</definedName>
    <definedName name="C.Tennis.V10" localSheetId="0">[33]Análisis!#REF!</definedName>
    <definedName name="C.Tennis.V10">[33]Análisis!#REF!</definedName>
    <definedName name="C.Tennis.V2" localSheetId="0">[33]Análisis!#REF!</definedName>
    <definedName name="C.Tennis.V2">[33]Análisis!#REF!</definedName>
    <definedName name="C.Tennis.V3" localSheetId="0">[33]Análisis!#REF!</definedName>
    <definedName name="C.Tennis.V3">[33]Análisis!#REF!</definedName>
    <definedName name="C.Tennis.V4" localSheetId="0">[33]Análisis!#REF!</definedName>
    <definedName name="C.Tennis.V4">[33]Análisis!#REF!</definedName>
    <definedName name="C.Tennis.V5" localSheetId="0">[33]Análisis!#REF!</definedName>
    <definedName name="C.Tennis.V5">[33]Análisis!#REF!</definedName>
    <definedName name="C.Tennis.V6" localSheetId="0">[33]Análisis!#REF!</definedName>
    <definedName name="C.Tennis.V6">[33]Análisis!#REF!</definedName>
    <definedName name="C.Tennis.V7" localSheetId="0">[33]Análisis!#REF!</definedName>
    <definedName name="C.Tennis.V7">[33]Análisis!#REF!</definedName>
    <definedName name="C.Tennis.V8" localSheetId="0">[33]Análisis!#REF!</definedName>
    <definedName name="C.Tennis.V8">[33]Análisis!#REF!</definedName>
    <definedName name="C.Tennis.V9" localSheetId="0">[33]Análisis!#REF!</definedName>
    <definedName name="C.Tennis.V9">[33]Análisis!#REF!</definedName>
    <definedName name="C.Tennis.ZC1" localSheetId="0">[33]Análisis!#REF!</definedName>
    <definedName name="C.Tennis.ZC1">[33]Análisis!#REF!</definedName>
    <definedName name="C.Tennis.Zc2" localSheetId="0">[33]Análisis!#REF!</definedName>
    <definedName name="C.Tennis.Zc2">[33]Análisis!#REF!</definedName>
    <definedName name="C.Tennis.ZC3" localSheetId="0">[33]Análisis!#REF!</definedName>
    <definedName name="C.Tennis.ZC3">[33]Análisis!#REF!</definedName>
    <definedName name="C.Tennis.ZC4" localSheetId="0">[33]Análisis!#REF!</definedName>
    <definedName name="C.Tennis.ZC4">[33]Análisis!#REF!</definedName>
    <definedName name="C.Tennis.ZC5" localSheetId="0">[33]Análisis!#REF!</definedName>
    <definedName name="C.Tennis.ZC5">[33]Análisis!#REF!</definedName>
    <definedName name="C1.1erN.Villa" localSheetId="0">[30]Análisis!#REF!</definedName>
    <definedName name="C1.1erN.Villa">[30]Análisis!#REF!</definedName>
    <definedName name="C1.2doN.Villas" localSheetId="0">[30]Análisis!#REF!</definedName>
    <definedName name="C1.2doN.Villas">[30]Análisis!#REF!</definedName>
    <definedName name="C2.1erN.Villa" localSheetId="0">[30]Análisis!#REF!</definedName>
    <definedName name="C2.1erN.Villa">[30]Análisis!#REF!</definedName>
    <definedName name="C3.2do.N.Villa" localSheetId="0">[30]Análisis!#REF!</definedName>
    <definedName name="C3.2do.N.Villa">[30]Análisis!#REF!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[44]precios!#REF!</definedName>
    <definedName name="caballeteasbecto">[44]precios!#REF!</definedName>
    <definedName name="caballeteasbecto_8" localSheetId="0">#REF!</definedName>
    <definedName name="caballeteasbecto_8">#REF!</definedName>
    <definedName name="caballeteasbeto" localSheetId="0">[44]precios!#REF!</definedName>
    <definedName name="caballeteasbeto">[44]precios!#REF!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'[30]Cabañas Ejecutivas'!$G$109</definedName>
    <definedName name="Cabañas.Presidenciales">'[30]Cabañas Presidenciales '!$G$161</definedName>
    <definedName name="cabañas.simpleI">'[30]Cabañas simple Tipo I'!$G$106</definedName>
    <definedName name="cabañas.simpleII">'[30]Cabañas simple Tipo 2'!$G$106</definedName>
    <definedName name="cabañas.simpleIII">'[30]Cabañas simple Tipo 3'!$G$107</definedName>
    <definedName name="Cabañas.Vice.Presidenciales">'[30]Cabañas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'[29]O.M. y Salarios'!#REF!</definedName>
    <definedName name="cadeneros">'[29]O.M.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[30]Insumos!$E$21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'[30]Calles,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'[19]Listado Equipos a utilizar'!#REF!</definedName>
    <definedName name="camioncama">'[19]Listado Equipos a utilizar'!#REF!</definedName>
    <definedName name="camioneta" localSheetId="0">'[19]Listado Equipos a utilizar'!#REF!</definedName>
    <definedName name="camioneta">'[19]Listado Equipos a utilizar'!#REF!</definedName>
    <definedName name="CAMIONVOLTEO">[25]EQUIPOS!$I$19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[33]Análisis!#REF!</definedName>
    <definedName name="Canto.Antillano">[33]Análisis!#REF!</definedName>
    <definedName name="Cantos">[45]Análisis!$N$957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[25]OBRAMANO!$F$81</definedName>
    <definedName name="CAR.SOC">'[46]Cargas Sociales'!$G$23</definedName>
    <definedName name="CARACOL" localSheetId="0">[31]M.O.!#REF!</definedName>
    <definedName name="CARACOL">[31]M.O.!#REF!</definedName>
    <definedName name="CARANTEPECHO" localSheetId="0">[31]M.O.!#REF!</definedName>
    <definedName name="CARANTEPECHO">[31]M.O.!#REF!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[31]M.O.!#REF!</definedName>
    <definedName name="CARCOL30">[31]M.O.!#REF!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[31]M.O.!#REF!</definedName>
    <definedName name="CARCOL50">[31]M.O.!#REF!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[31]M.O.!#REF!</definedName>
    <definedName name="CARCOL51">[31]M.O.!#REF!</definedName>
    <definedName name="CARCOLAMARRE" localSheetId="0">[31]M.O.!#REF!</definedName>
    <definedName name="CARCOLAMARRE">[31]M.O.!#REF!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[45]Análisis!$N$890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[33]Análisis!#REF!</definedName>
    <definedName name="Careteo.Antillano">[33]Análisis!#REF!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'[19]Listado Equipos a utilizar'!#REF!</definedName>
    <definedName name="cargador">'[19]Listado Equipos a utilizar'!#REF!</definedName>
    <definedName name="CARGADORB">[47]EQUIPOS!$D$13</definedName>
    <definedName name="CARGAS_SOCIALES">[22]CARGAS!$H$29</definedName>
    <definedName name="CARLOSAPLA" localSheetId="0">[31]M.O.!#REF!</definedName>
    <definedName name="CARLOSAPLA">[31]M.O.!#REF!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[31]M.O.!#REF!</definedName>
    <definedName name="CARLOSAVARIASAGUAS">[31]M.O.!#REF!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[31]M.O.!#REF!</definedName>
    <definedName name="CARMURO">[31]M.O.!#REF!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[38]Insumos!$E$225</definedName>
    <definedName name="Carp.Atc.Vigas.25x50" localSheetId="0">#REF!</definedName>
    <definedName name="Carp.Atc.Vigas.25x50">#REF!</definedName>
    <definedName name="Carp.Col.25x25">[38]Insumos!$E$199</definedName>
    <definedName name="Carp.Col.30x30">[38]Insumos!$E$200</definedName>
    <definedName name="Carp.Col.35x35">[38]Insumos!$E$201</definedName>
    <definedName name="Carp.Col.45x45">[38]Insumos!$E$203</definedName>
    <definedName name="Carp.Col.50x50">[38]Insumos!$E$204</definedName>
    <definedName name="Carp.Col.55x55">[38]Insumos!$E$205</definedName>
    <definedName name="Carp.Col.60x60">[38]Insumos!$E$206</definedName>
    <definedName name="Carp.Col.Ø25cm">[38]Insumos!$E$208</definedName>
    <definedName name="Carp.Col.Ø30">[38]Insumos!$E$209</definedName>
    <definedName name="Carp.Col.Ø35" localSheetId="0">#REF!</definedName>
    <definedName name="Carp.Col.Ø35">#REF!</definedName>
    <definedName name="Carp.Col.Ø40">[38]Insumos!$E$211</definedName>
    <definedName name="Carp.Col.Ø45">[38]Insumos!$E$212</definedName>
    <definedName name="Carp.Col.Ø65" localSheetId="0">#REF!</definedName>
    <definedName name="Carp.Col.Ø65">#REF!</definedName>
    <definedName name="Carp.Col.Ø90">[38]Insumos!$E$217</definedName>
    <definedName name="Carp.col.tapaytapa">[38]Insumos!$E$198</definedName>
    <definedName name="carp.Col40x40">[38]Insumos!$E$202</definedName>
    <definedName name="Carp.Colm.Redonda.30cm" localSheetId="0">[30]Insumos!#REF!</definedName>
    <definedName name="Carp.Colm.Redonda.30cm">[30]Insumos!#REF!</definedName>
    <definedName name="Carp.ColØ60">[38]Insumos!$E$213</definedName>
    <definedName name="Carp.ColØ70">[38]Insumos!$E$215</definedName>
    <definedName name="Carp.ColØ80">[38]Insumos!$E$216</definedName>
    <definedName name="Carp.colum.Redon.60cm" localSheetId="0">[30]Insumos!#REF!</definedName>
    <definedName name="Carp.colum.Redon.60cm">[30]Insumos!#REF!</definedName>
    <definedName name="Carp.Column.atc" localSheetId="0">#REF!</definedName>
    <definedName name="Carp.Column.atc">#REF!</definedName>
    <definedName name="Carp.Dintel">[38]Insumos!$E$235</definedName>
    <definedName name="Carp.Escal.atc" localSheetId="0">#REF!</definedName>
    <definedName name="Carp.Escal.atc">#REF!</definedName>
    <definedName name="Carp.Losa.Aligeradas.atc">[30]Insumos!$E$164</definedName>
    <definedName name="Carp.losa.Horm.Visto">[30]Insumos!$E$162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[30]Insumos!$E$167</definedName>
    <definedName name="Carp.Platea.Zap.atc">[30]Insumos!$E$168</definedName>
    <definedName name="Carp.Viga.20x30">[38]Insumos!$E$218</definedName>
    <definedName name="Carp.Viga.20x40">[38]Insumos!$E$219</definedName>
    <definedName name="Carp.viga.20x50" localSheetId="0">#REF!</definedName>
    <definedName name="Carp.viga.20x50">#REF!</definedName>
    <definedName name="Carp.Viga.25x35">[38]Insumos!$E$222</definedName>
    <definedName name="Carp.Viga.25x40">[38]Insumos!$E$223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[38]Insumos!$E$226</definedName>
    <definedName name="Carp.Viga.25x65">[38]Insumos!$E$227</definedName>
    <definedName name="Carp.Viga.25x70">[38]Insumos!$E$230</definedName>
    <definedName name="Carp.Viga.25x80">[38]Insumos!$E$231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[38]Insumos!$E$229</definedName>
    <definedName name="Carp.viga.amarre" localSheetId="0">#REF!</definedName>
    <definedName name="Carp.viga.amarre">#REF!</definedName>
    <definedName name="Carp.Viga.Curva.20x50">[38]Insumos!$E$232</definedName>
    <definedName name="Carp.Vigas.atc" localSheetId="0">#REF!</definedName>
    <definedName name="Carp.Vigas.atc">#REF!</definedName>
    <definedName name="Carp.Vigas.Curvas.30x70">[38]Insumos!$E$233</definedName>
    <definedName name="CARP1" localSheetId="0">[27]INS!#REF!</definedName>
    <definedName name="CARP1">[27]INS!#REF!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[27]INS!#REF!</definedName>
    <definedName name="CARP2">[27]INS!#REF!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[31]M.O.!#REF!</definedName>
    <definedName name="CARPDINTEL">[31]M.O.!#REF!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[30]Insumos!#REF!</definedName>
    <definedName name="Carpin.Colum.redon.40">[30]Insumos!#REF!</definedName>
    <definedName name="Carpint.Columna.Redon.50cm" localSheetId="0">[30]Insumos!#REF!</definedName>
    <definedName name="Carpint.Columna.Redon.50cm">[30]Insumos!#REF!</definedName>
    <definedName name="Carpintería.vigas.20x32">[30]Insumos!$E$172</definedName>
    <definedName name="Carpintería__Puntales_y_M.O.">'[23]LISTA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[30]Insumos!$E$170</definedName>
    <definedName name="Carpintería_de_Vigas_15x40">[30]Insumos!$E$171</definedName>
    <definedName name="Carpintería_de_Vigas_20x130">[30]Insumos!$E$177</definedName>
    <definedName name="Carpintería_de_Vigas_20x20">[30]Insumos!$E$173</definedName>
    <definedName name="Carpintería_de_Vigas_20x30">[30]Insumos!$E$175</definedName>
    <definedName name="Carpintería_de_Vigas_20x40">[30]Insumos!$E$174</definedName>
    <definedName name="Carpintería_de_Vigas_20x60">[30]Insumos!$E$176</definedName>
    <definedName name="Carpintería_de_Vigas_40x40">[30]Insumos!$E$178</definedName>
    <definedName name="Carpintería_de_Vigas_40x50">[30]Insumos!$E$179</definedName>
    <definedName name="Carpintería_de_Vigas_40x70">[30]Insumos!$E$180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[31]M.O.!#REF!</definedName>
    <definedName name="CARPVIGA2040">[31]M.O.!#REF!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[31]M.O.!#REF!</definedName>
    <definedName name="CARPVIGA3050">[31]M.O.!#REF!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[31]M.O.!#REF!</definedName>
    <definedName name="CARPVIGA3060">[31]M.O.!#REF!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[31]M.O.!#REF!</definedName>
    <definedName name="CARPVIGA4080">[31]M.O.!#REF!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[31]M.O.!#REF!</definedName>
    <definedName name="CARRAMPA">[31]M.O.!#REF!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[31]M.O.!#REF!</definedName>
    <definedName name="CASABE">[31]M.O.!#REF!</definedName>
    <definedName name="CASABE_8" localSheetId="0">#REF!</definedName>
    <definedName name="CASABE_8">#REF!</definedName>
    <definedName name="CASBESTO" localSheetId="0">[31]M.O.!#REF!</definedName>
    <definedName name="CASBESTO">[31]M.O.!#REF!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[30]Resumen!$D$26</definedName>
    <definedName name="Caseta.Playa" localSheetId="0">#REF!</definedName>
    <definedName name="Caseta.Playa">#REF!</definedName>
    <definedName name="CASETA_DE_PLANTA_ELECTRICA">'[30]Caseta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[33]Análisis!#REF!</definedName>
    <definedName name="Casino.Col.C">[33]Análisis!#REF!</definedName>
    <definedName name="Casino.Col.C1" localSheetId="0">[33]Análisis!#REF!</definedName>
    <definedName name="Casino.Col.C1">[33]Análisis!#REF!</definedName>
    <definedName name="Casino.Col.C2" localSheetId="0">[33]Análisis!#REF!</definedName>
    <definedName name="Casino.Col.C2">[33]Análisis!#REF!</definedName>
    <definedName name="Casino.Col.C3" localSheetId="0">[33]Análisis!#REF!</definedName>
    <definedName name="Casino.Col.C3">[33]Análisis!#REF!</definedName>
    <definedName name="Casino.Col.C4" localSheetId="0">[33]Análisis!#REF!</definedName>
    <definedName name="Casino.Col.C4">[33]Análisis!#REF!</definedName>
    <definedName name="Casino.Col.C5" localSheetId="0">[33]Análisis!#REF!</definedName>
    <definedName name="Casino.Col.C5">[33]Análisis!#REF!</definedName>
    <definedName name="Casino.Losa" localSheetId="0">[33]Análisis!#REF!</definedName>
    <definedName name="Casino.Losa">[33]Análisis!#REF!</definedName>
    <definedName name="Casino.V1" localSheetId="0">[33]Análisis!#REF!</definedName>
    <definedName name="Casino.V1">[33]Análisis!#REF!</definedName>
    <definedName name="Casino.V2" localSheetId="0">[33]Análisis!#REF!</definedName>
    <definedName name="Casino.V2">[33]Análisis!#REF!</definedName>
    <definedName name="Casino.V3" localSheetId="0">[33]Análisis!#REF!</definedName>
    <definedName name="Casino.V3">[33]Análisis!#REF!</definedName>
    <definedName name="Casino.V4" localSheetId="0">[33]Análisis!#REF!</definedName>
    <definedName name="Casino.V4">[33]Análisis!#REF!</definedName>
    <definedName name="Casino.V5" localSheetId="0">[33]Análisis!#REF!</definedName>
    <definedName name="Casino.V5">[33]Análisis!#REF!</definedName>
    <definedName name="Casino.V6" localSheetId="0">[33]Análisis!#REF!</definedName>
    <definedName name="Casino.V6">[33]Análisis!#REF!</definedName>
    <definedName name="Casino.Vp" localSheetId="0">[33]Análisis!#REF!</definedName>
    <definedName name="Casino.Vp">[33]Análisis!#REF!</definedName>
    <definedName name="Casino.Zap.C2" localSheetId="0">[33]Análisis!#REF!</definedName>
    <definedName name="Casino.Zap.C2">[33]Análisis!#REF!</definedName>
    <definedName name="Casino.Zap.Z3" localSheetId="0">[33]Análisis!#REF!</definedName>
    <definedName name="Casino.Zap.Z3">[33]Análisis!#REF!</definedName>
    <definedName name="Casino.Zap.Z4" localSheetId="0">[33]Análisis!#REF!</definedName>
    <definedName name="Casino.Zap.Z4">[33]Análisis!#REF!</definedName>
    <definedName name="Casino.Zap.Zc1" localSheetId="0">[33]Análisis!#REF!</definedName>
    <definedName name="Casino.Zap.Zc1">[33]Análisis!#REF!</definedName>
    <definedName name="Casting_Bed_3">#N/A</definedName>
    <definedName name="CAT214BFT">[25]EQUIPOS!$I$15</definedName>
    <definedName name="Cat950B">[25]EQUIPOS!$I$14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[27]INS!#REF!</definedName>
    <definedName name="CBLOCK10">[27]INS!#REF!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[48]M.O.!$C$26</definedName>
    <definedName name="cbxc" localSheetId="0">#REF!</definedName>
    <definedName name="cbxc">#REF!</definedName>
    <definedName name="CC">[12]Personalizar!$G$22:$G$25</definedName>
    <definedName name="CCT" localSheetId="0">[12]Factura!#REF!</definedName>
    <definedName name="CCT">[12]Factura!#REF!</definedName>
    <definedName name="CEDRO" localSheetId="0">#REF!</definedName>
    <definedName name="CEDRO">#REF!</definedName>
    <definedName name="cell">'[49]LISTADO INSUMOS DEL 2000'!$I$29</definedName>
    <definedName name="celltips_area" localSheetId="0">#REF!</definedName>
    <definedName name="celltips_area">#REF!</definedName>
    <definedName name="cem">[13]Precio!$F$9</definedName>
    <definedName name="Cem.Bco.Cisne.90Lb" localSheetId="0">#REF!</definedName>
    <definedName name="Cem.Bco.Cisne.90Lb">#REF!</definedName>
    <definedName name="Cem.Bco.Rigas.88lb">[30]Insumos!$E$25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[30]Insumos!#REF!</definedName>
    <definedName name="Cemento.Granel">[30]Insumos!#REF!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Gris">[22]Insumo!$E$5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[25]MATERIALES!#REF!</definedName>
    <definedName name="cementoblanco">[25]MATERIALES!#REF!</definedName>
    <definedName name="CEMENTOG" localSheetId="0">[8]insumo!#REF!</definedName>
    <definedName name="CEMENTOG">[8]insumo!#REF!</definedName>
    <definedName name="cementogris">[25]MATERIALES!$G$17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[30]Insumos!$E$66</definedName>
    <definedName name="Ceram.Etrusco.30x30">[30]Insumos!$E$63</definedName>
    <definedName name="Ceram.Gres.piso">[38]Insumos!$E$78</definedName>
    <definedName name="ceram.imp.pared" localSheetId="0">#REF!</definedName>
    <definedName name="ceram.imp.pared">#REF!</definedName>
    <definedName name="Ceram.Imperial.45x45">[30]Insumos!$E$60</definedName>
    <definedName name="Ceram.Import." localSheetId="0">#REF!</definedName>
    <definedName name="Ceram.Import.">#REF!</definedName>
    <definedName name="Ceram.Ines.Gris30x30">[30]Insumos!$E$61</definedName>
    <definedName name="Ceram.Nevada.33x33">[30]Insumos!$E$64</definedName>
    <definedName name="Ceram.Ultra.Blanco.33x33">[30]Insumos!$E$62</definedName>
    <definedName name="ceramcr33" localSheetId="0">[25]MATERIALES!#REF!</definedName>
    <definedName name="ceramcr33">[25]MATERIALES!#REF!</definedName>
    <definedName name="ceramcriolla" localSheetId="0">[25]MATERIALES!#REF!</definedName>
    <definedName name="ceramcriolla">[25]MATERIALES!#REF!</definedName>
    <definedName name="CERAMICA" localSheetId="0">#REF!</definedName>
    <definedName name="CERAMICA">#REF!</definedName>
    <definedName name="Cerámica.para.Piso">[38]Insumos!$E$79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[25]MATERIALES!#REF!</definedName>
    <definedName name="ceramicaitalia">[25]MATERIALES!#REF!</definedName>
    <definedName name="ceramicaitaliapared" localSheetId="0">[25]MATERIALES!#REF!</definedName>
    <definedName name="ceramicaitaliapared">[25]MATERIALES!#REF!</definedName>
    <definedName name="ceramicaitalipared" localSheetId="0">[25]MATERIALES!#REF!</definedName>
    <definedName name="ceramicaitalipared">[25]MATERIALES!#REF!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[48]M.O.!$C$126</definedName>
    <definedName name="cfrontal">'[29]Resumen Precio Equipos'!$I$16</definedName>
    <definedName name="CG" localSheetId="0">#REF!</definedName>
    <definedName name="CG">#REF!</definedName>
    <definedName name="CHAZO">[39]INSU!$B$104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_Camion_Volteo__Capacidad___12_M3">[22]MO.!$C$18</definedName>
    <definedName name="Chofercisterna">[25]OBRAMANO!$F$79</definedName>
    <definedName name="cinta.sheetrock">[50]Insumos!$L$41</definedName>
    <definedName name="CINTAPELIGRO" localSheetId="0">#REF!</definedName>
    <definedName name="CINTAPELIGRO">#REF!</definedName>
    <definedName name="cisterna">'[19]Listado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>[48]Ins!$E$811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[24]INSU!$D$130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[24]INSU!$D$131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[50]Insumos!$L$36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[51]INS!$D$767</definedName>
    <definedName name="Clear">[30]Insumos!$E$70</definedName>
    <definedName name="Cloro" localSheetId="0">[30]Insumos!#REF!</definedName>
    <definedName name="Cloro">[30]Insumos!#REF!</definedName>
    <definedName name="Clu.Ejec.Viga.V6T" localSheetId="0">[33]Análisis!#REF!</definedName>
    <definedName name="Clu.Ejec.Viga.V6T">[33]Análisis!#REF!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[33]Análisis!#REF!</definedName>
    <definedName name="Club.Ejec.Col.C">[33]Análisis!#REF!</definedName>
    <definedName name="Club.Ejec.Col.Cc1" localSheetId="0">[33]Análisis!#REF!</definedName>
    <definedName name="Club.Ejec.Col.Cc1">[33]Análisis!#REF!</definedName>
    <definedName name="Club.Ejec.Losa.2do.Entrepiso" localSheetId="0">[33]Análisis!#REF!</definedName>
    <definedName name="Club.Ejec.Losa.2do.Entrepiso">[33]Análisis!#REF!</definedName>
    <definedName name="Club.Ejec.V10E" localSheetId="0">[33]Análisis!#REF!</definedName>
    <definedName name="Club.Ejec.V10E">[33]Análisis!#REF!</definedName>
    <definedName name="Club.Ejec.V12E" localSheetId="0">[33]Análisis!#REF!</definedName>
    <definedName name="Club.Ejec.V12E">[33]Análisis!#REF!</definedName>
    <definedName name="Club.Ejec.V13E" localSheetId="0">[33]Análisis!#REF!</definedName>
    <definedName name="Club.Ejec.V13E">[33]Análisis!#REF!</definedName>
    <definedName name="Club.Ejec.V1E" localSheetId="0">[33]Análisis!#REF!</definedName>
    <definedName name="Club.Ejec.V1E">[33]Análisis!#REF!</definedName>
    <definedName name="Club.Ejec.V2E" localSheetId="0">[33]Análisis!#REF!</definedName>
    <definedName name="Club.Ejec.V2E">[33]Análisis!#REF!</definedName>
    <definedName name="Club.Ejec.V3E" localSheetId="0">[33]Análisis!#REF!</definedName>
    <definedName name="Club.Ejec.V3E">[33]Análisis!#REF!</definedName>
    <definedName name="Club.Ejec.V3T" localSheetId="0">[33]Análisis!#REF!</definedName>
    <definedName name="Club.Ejec.V3T">[33]Análisis!#REF!</definedName>
    <definedName name="Club.Ejec.V4E" localSheetId="0">[33]Análisis!#REF!</definedName>
    <definedName name="Club.Ejec.V4E">[33]Análisis!#REF!</definedName>
    <definedName name="Club.Ejec.V6E" localSheetId="0">[33]Análisis!#REF!</definedName>
    <definedName name="Club.Ejec.V6E">[33]Análisis!#REF!</definedName>
    <definedName name="Club.Ejec.V7E" localSheetId="0">[33]Análisis!#REF!</definedName>
    <definedName name="Club.Ejec.V7E">[33]Análisis!#REF!</definedName>
    <definedName name="Club.Ejec.V9E" localSheetId="0">[33]Análisis!#REF!</definedName>
    <definedName name="Club.Ejec.V9E">[33]Análisis!#REF!</definedName>
    <definedName name="Club.Ejec.Viga.V10T" localSheetId="0">[33]Análisis!#REF!</definedName>
    <definedName name="Club.Ejec.Viga.V10T">[33]Análisis!#REF!</definedName>
    <definedName name="Club.Ejec.Viga.V11T" localSheetId="0">[33]Análisis!#REF!</definedName>
    <definedName name="Club.Ejec.Viga.V11T">[33]Análisis!#REF!</definedName>
    <definedName name="Club.Ejec.Viga.V1T" localSheetId="0">[33]Análisis!#REF!</definedName>
    <definedName name="Club.Ejec.Viga.V1T">[33]Análisis!#REF!</definedName>
    <definedName name="Club.Ejec.Viga.V2T" localSheetId="0">[33]Análisis!#REF!</definedName>
    <definedName name="Club.Ejec.Viga.V2T">[33]Análisis!#REF!</definedName>
    <definedName name="Club.Ejec.Viga.V4T" localSheetId="0">[33]Análisis!#REF!</definedName>
    <definedName name="Club.Ejec.Viga.V4T">[33]Análisis!#REF!</definedName>
    <definedName name="Club.Ejec.Viga.V5T" localSheetId="0">[33]Análisis!#REF!</definedName>
    <definedName name="Club.Ejec.Viga.V5T">[33]Análisis!#REF!</definedName>
    <definedName name="Club.Ejec.Viga.V7T" localSheetId="0">[33]Análisis!#REF!</definedName>
    <definedName name="Club.Ejec.Viga.V7T">[33]Análisis!#REF!</definedName>
    <definedName name="Club.Ejec.Viga.V8T" localSheetId="0">[33]Análisis!#REF!</definedName>
    <definedName name="Club.Ejec.Viga.V8T">[33]Análisis!#REF!</definedName>
    <definedName name="Club.Ejec.Viga.V9T" localSheetId="0">[33]Análisis!#REF!</definedName>
    <definedName name="Club.Ejec.Viga.V9T">[33]Análisis!#REF!</definedName>
    <definedName name="Club.Ejec.Zc." localSheetId="0">[33]Análisis!#REF!</definedName>
    <definedName name="Club.Ejec.Zc.">[33]Análisis!#REF!</definedName>
    <definedName name="Club.Ejec.Zcc" localSheetId="0">[33]Análisis!#REF!</definedName>
    <definedName name="Club.Ejec.Zcc">[33]Análisis!#REF!</definedName>
    <definedName name="Club.Ejec.ZCc1" localSheetId="0">[33]Análisis!#REF!</definedName>
    <definedName name="Club.Ejec.ZCc1">[33]Análisis!#REF!</definedName>
    <definedName name="CLUB.EJECUTIVO" localSheetId="0">#REF!</definedName>
    <definedName name="CLUB.EJECUTIVO">#REF!</definedName>
    <definedName name="Club.Ejecutivo.Losa.1er.entrepiso" localSheetId="0">[33]Análisis!#REF!</definedName>
    <definedName name="Club.Ejecutivo.Losa.1er.entrepiso">[33]Análisis!#REF!</definedName>
    <definedName name="CLUB.PISCINA" localSheetId="0">#REF!</definedName>
    <definedName name="CLUB.PISCINA">#REF!</definedName>
    <definedName name="Club.pla.Zap.ZC" localSheetId="0">[33]Análisis!#REF!</definedName>
    <definedName name="Club.pla.Zap.ZC">[33]Análisis!#REF!</definedName>
    <definedName name="Club.play.Col.C1" localSheetId="0">[33]Análisis!#REF!</definedName>
    <definedName name="Club.play.Col.C1">[33]Análisis!#REF!</definedName>
    <definedName name="Club.playa.Col.C2" localSheetId="0">[33]Análisis!#REF!</definedName>
    <definedName name="Club.playa.Col.C2">[33]Análisis!#REF!</definedName>
    <definedName name="Club.playa.Col.C3" localSheetId="0">[33]Análisis!#REF!</definedName>
    <definedName name="Club.playa.Col.C3">[33]Análisis!#REF!</definedName>
    <definedName name="Club.playa.Viga.VH" localSheetId="0">[33]Análisis!#REF!</definedName>
    <definedName name="Club.playa.Viga.VH">[33]Análisis!#REF!</definedName>
    <definedName name="Club.playa.Viga.Vh2" localSheetId="0">[33]Análisis!#REF!</definedName>
    <definedName name="Club.playa.Viga.Vh2">[33]Análisis!#REF!</definedName>
    <definedName name="Club.playa.Zap.ZC3" localSheetId="0">[33]Análisis!#REF!</definedName>
    <definedName name="Club.playa.Zap.ZC3">[33]Análisis!#REF!</definedName>
    <definedName name="ClubPla.zap.Zc1" localSheetId="0">[33]Análisis!#REF!</definedName>
    <definedName name="ClubPla.zap.Zc1">[33]Análisis!#REF!</definedName>
    <definedName name="Clubplaya.Col.C" localSheetId="0">[33]Análisis!#REF!</definedName>
    <definedName name="Clubplaya.Col.C">[33]Análisis!#REF!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[52]Análisis!$D$261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[53]Análisis!$D$324</definedName>
    <definedName name="col.30x30.lobby" localSheetId="0">#REF!</definedName>
    <definedName name="col.30x30.lobby">#REF!</definedName>
    <definedName name="col.50cm">[53]Análisis!$D$345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[30]Análisis!$D$775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[30]Análisis!#REF!</definedName>
    <definedName name="Col.C4.1erN.Villas">[30]Análisis!#REF!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[30]Análisis!$D$765</definedName>
    <definedName name="Col.Camarre.4toN.Mod.II" localSheetId="0">#REF!</definedName>
    <definedName name="Col.Camarre.4toN.Mod.II">#REF!</definedName>
    <definedName name="col.GFRC.red.25">[53]Insumos!$C$65</definedName>
    <definedName name="col.red.30cm" localSheetId="0">#REF!</definedName>
    <definedName name="col.red.30cm">#REF!</definedName>
    <definedName name="Col.Redon.30cm.BNP.Administración" localSheetId="0">[30]Análisis!#REF!</definedName>
    <definedName name="Col.Redon.30cm.BNP.Administración">[30]Análisis!#REF!</definedName>
    <definedName name="Col.Redon.30cmSNP.Administración" localSheetId="0">[30]Análisis!#REF!</definedName>
    <definedName name="Col.Redon.30cmSNP.Administración">[30]Análisis!#REF!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[30]Insumos!$E$84</definedName>
    <definedName name="Colc.Hormigón.Grua">[30]Análisis!$D$49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'[54]Costos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lum.60cm.Espectaculos">[30]Análisis!$D$1004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[30]Análisis!$D$755</definedName>
    <definedName name="Colum.Horm.Convenc.Espectaculos">[30]Análisis!$D$1018</definedName>
    <definedName name="Colum.Ø45.Edif.Oficina">[30]Análisis!$D$785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[30]Análisis!#REF!</definedName>
    <definedName name="Colum.redon.40.Area.Novle">[30]Análisis!#REF!</definedName>
    <definedName name="Colum.redonda.40.Comedor" localSheetId="0">[30]Análisis!#REF!</definedName>
    <definedName name="Colum.redonda.40.Comedor">[30]Análisis!#REF!</definedName>
    <definedName name="Column.horm.Administracion" localSheetId="0">[30]Análisis!#REF!</definedName>
    <definedName name="Column.horm.Administracion">[30]Análisis!#REF!</definedName>
    <definedName name="Columna.C1.15x20">[30]Análisis!$D$148</definedName>
    <definedName name="Columna.Cc.20x20">[30]Análisis!$D$156</definedName>
    <definedName name="Columna.Cocina" localSheetId="0">[30]Análisis!#REF!</definedName>
    <definedName name="Columna.Cocina">[30]Análisis!#REF!</definedName>
    <definedName name="Columna.Convenc.Villas" localSheetId="0">#REF!</definedName>
    <definedName name="Columna.Convenc.Villas">#REF!</definedName>
    <definedName name="Columna.Cr">[30]Análisis!$D$182</definedName>
    <definedName name="Columna.Horm.Area.Noble" localSheetId="0">[30]Análisis!#REF!</definedName>
    <definedName name="Columna.Horm.Area.Noble">[30]Análisis!#REF!</definedName>
    <definedName name="Columna.Lavanderia">[30]Análisis!$D$933</definedName>
    <definedName name="columna.pergolado">[55]Análisis!$D$1625</definedName>
    <definedName name="Columna.Redon.50.Area.Noble" localSheetId="0">[30]Análisis!#REF!</definedName>
    <definedName name="Columna.Redon.50.Area.Noble">[30]Análisis!#REF!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[30]Análisis!$D$164</definedName>
    <definedName name="Columnas.Redonda.30cm">[30]Análisis!$D$173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[25]EQUIPOS!$I$28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[33]Análisis!#REF!</definedName>
    <definedName name="Con.Zap.ZC5">[33]Análisis!#REF!</definedName>
    <definedName name="concreto.nivelacion">[53]Análisis!$D$207</definedName>
    <definedName name="concreto.pobre" localSheetId="0">#REF!</definedName>
    <definedName name="concreto.pobre">#REF!</definedName>
    <definedName name="Concreto.pobre.bajo.zapata" localSheetId="0">[30]Análisis!#REF!</definedName>
    <definedName name="Concreto.pobre.bajo.zapata">[30]Análisis!#REF!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[33]Análisis!#REF!</definedName>
    <definedName name="Conv.Col.C1">[33]Análisis!#REF!</definedName>
    <definedName name="Conv.Col.C5" localSheetId="0">[33]Análisis!#REF!</definedName>
    <definedName name="Conv.Col.C5">[33]Análisis!#REF!</definedName>
    <definedName name="Conv.Col.C6" localSheetId="0">[33]Análisis!#REF!</definedName>
    <definedName name="Conv.Col.C6">[33]Análisis!#REF!</definedName>
    <definedName name="Conv.Col.C7" localSheetId="0">[33]Análisis!#REF!</definedName>
    <definedName name="Conv.Col.C7">[33]Análisis!#REF!</definedName>
    <definedName name="Conv.Col.C8" localSheetId="0">[33]Análisis!#REF!</definedName>
    <definedName name="Conv.Col.C8">[33]Análisis!#REF!</definedName>
    <definedName name="Conv.Losa" localSheetId="0">[33]Análisis!#REF!</definedName>
    <definedName name="Conv.Losa">[33]Análisis!#REF!</definedName>
    <definedName name="Conv.V2" localSheetId="0">[33]Análisis!#REF!</definedName>
    <definedName name="Conv.V2">[33]Análisis!#REF!</definedName>
    <definedName name="Conv.V3" localSheetId="0">[33]Análisis!#REF!</definedName>
    <definedName name="Conv.V3">[33]Análisis!#REF!</definedName>
    <definedName name="Conv.V4" localSheetId="0">[33]Análisis!#REF!</definedName>
    <definedName name="Conv.V4">[33]Análisis!#REF!</definedName>
    <definedName name="Conv.V5" localSheetId="0">[33]Análisis!#REF!</definedName>
    <definedName name="Conv.V5">[33]Análisis!#REF!</definedName>
    <definedName name="Conv.V7" localSheetId="0">[33]Análisis!#REF!</definedName>
    <definedName name="Conv.V7">[33]Análisis!#REF!</definedName>
    <definedName name="Conv.V8" localSheetId="0">[33]Análisis!#REF!</definedName>
    <definedName name="Conv.V8">[33]Análisis!#REF!</definedName>
    <definedName name="Conv.Viga.V1" localSheetId="0">[33]Análisis!#REF!</definedName>
    <definedName name="Conv.Viga.V1">[33]Análisis!#REF!</definedName>
    <definedName name="Conv.Zap.ZC1" localSheetId="0">[33]Análisis!#REF!</definedName>
    <definedName name="Conv.Zap.ZC1">[33]Análisis!#REF!</definedName>
    <definedName name="Conv.Zap.ZC2" localSheetId="0">[33]Análisis!#REF!</definedName>
    <definedName name="Conv.Zap.ZC2">[33]Análisis!#REF!</definedName>
    <definedName name="Conv.Zap.Zc3" localSheetId="0">[33]Análisis!#REF!</definedName>
    <definedName name="Conv.Zap.Zc3">[33]Análisis!#REF!</definedName>
    <definedName name="Conv.Zap.Zc4" localSheetId="0">[33]Análisis!#REF!</definedName>
    <definedName name="Conv.Zap.Zc4">[33]Análisis!#REF!</definedName>
    <definedName name="Conv.Zap.ZC6" localSheetId="0">[33]Análisis!#REF!</definedName>
    <definedName name="Conv.Zap.ZC6">[33]Análisis!#REF!</definedName>
    <definedName name="Conv.Zap.ZC7" localSheetId="0">[33]Análisis!#REF!</definedName>
    <definedName name="Conv.Zap.ZC7">[33]Análisis!#REF!</definedName>
    <definedName name="Conv.Zap.ZC8" localSheetId="0">[33]Análisis!#REF!</definedName>
    <definedName name="Conv.Zap.ZC8">[33]Análisis!#REF!</definedName>
    <definedName name="COPIA" localSheetId="0">[27]INS!#REF!</definedName>
    <definedName name="COPIA">[27]INS!#REF!</definedName>
    <definedName name="COPIA_8" localSheetId="0">#REF!</definedName>
    <definedName name="COPIA_8">#REF!</definedName>
    <definedName name="corniza.2.62pies">'[56]Cornisa de 2.62 pie'!$E$60</definedName>
    <definedName name="corniza.2pies">'[56]Cornisa de 2 pie'!$E$60</definedName>
    <definedName name="Corte.Chazos" localSheetId="0">#REF!</definedName>
    <definedName name="Corte.Chazos">#REF!</definedName>
    <definedName name="costocapataz">'[46]Analisis Unit. '!$G$3</definedName>
    <definedName name="costoobrero">'[46]Analisis Unit. '!$G$5</definedName>
    <definedName name="costotecesp">'[46]Analisis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[47]EQUIPOS!$D$27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[30]Insumos!$E$136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[37]ADDENDA!#REF!</definedName>
    <definedName name="cuadro">[37]ADDENDA!#REF!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[30]Insumos!$E$137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[31]M.O.!#REF!</definedName>
    <definedName name="CZINC">[31]M.O.!#REF!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[25]EQUIPOS!$I$9</definedName>
    <definedName name="D8K">[25]EQUIPOS!$I$8</definedName>
    <definedName name="d8r" localSheetId="0">'[19]Listado Equipos a utilizar'!#REF!</definedName>
    <definedName name="d8r">'[19]Listado Equipos a utilizar'!#REF!</definedName>
    <definedName name="D8T">'[29]Resumen Precio Equipos'!$I$13</definedName>
    <definedName name="data14" localSheetId="0">[12]Factura!#REF!</definedName>
    <definedName name="data14">[12]Factura!#REF!</definedName>
    <definedName name="data15" localSheetId="0">[12]Factura!#REF!</definedName>
    <definedName name="data15">[12]Factura!#REF!</definedName>
    <definedName name="data16" localSheetId="0">[12]Factura!#REF!</definedName>
    <definedName name="data16">[12]Factura!#REF!</definedName>
    <definedName name="data17" localSheetId="0">[12]Factura!#REF!</definedName>
    <definedName name="data17">[12]Factura!#REF!</definedName>
    <definedName name="data18" localSheetId="0">[12]Factura!#REF!</definedName>
    <definedName name="data18">[12]Factura!#REF!</definedName>
    <definedName name="data19" localSheetId="0">[12]Factura!#REF!</definedName>
    <definedName name="data19">[12]Factura!#REF!</definedName>
    <definedName name="data20" localSheetId="0">[12]Factura!#REF!</definedName>
    <definedName name="data20">[12]Factura!#REF!</definedName>
    <definedName name="data21" localSheetId="0">[12]Factura!#REF!</definedName>
    <definedName name="data21">[12]Factura!#REF!</definedName>
    <definedName name="data22" localSheetId="0">[12]Factura!#REF!</definedName>
    <definedName name="data22">[12]Factura!#REF!</definedName>
    <definedName name="data23" localSheetId="0">[12]Factura!#REF!</definedName>
    <definedName name="data23">[12]Factura!#REF!</definedName>
    <definedName name="data24" localSheetId="0">[12]Factura!#REF!</definedName>
    <definedName name="data24">[12]Factura!#REF!</definedName>
    <definedName name="data25" localSheetId="0">[12]Factura!#REF!</definedName>
    <definedName name="data25">[12]Factura!#REF!</definedName>
    <definedName name="data26" localSheetId="0">[12]Factura!#REF!</definedName>
    <definedName name="data26">[12]Factura!#REF!</definedName>
    <definedName name="data27" localSheetId="0">[12]Factura!#REF!</definedName>
    <definedName name="data27">[12]Factura!#REF!</definedName>
    <definedName name="data28" localSheetId="0">[12]Factura!#REF!</definedName>
    <definedName name="data28">[12]Factura!#REF!</definedName>
    <definedName name="data29" localSheetId="0">[12]Factura!#REF!</definedName>
    <definedName name="data29">[12]Factura!#REF!</definedName>
    <definedName name="data30" localSheetId="0">[12]Factura!#REF!</definedName>
    <definedName name="data30">[12]Factura!#REF!</definedName>
    <definedName name="data31" localSheetId="0">[12]Factura!#REF!</definedName>
    <definedName name="data31">[12]Factura!#REF!</definedName>
    <definedName name="data32" localSheetId="0">[12]Factura!#REF!</definedName>
    <definedName name="data32">[12]Factura!#REF!</definedName>
    <definedName name="data33" localSheetId="0">[12]Factura!#REF!</definedName>
    <definedName name="data33">[12]Factura!#REF!</definedName>
    <definedName name="data34" localSheetId="0">[12]Factura!#REF!</definedName>
    <definedName name="data34">[12]Factura!#REF!</definedName>
    <definedName name="data35" localSheetId="0">[12]Factura!#REF!</definedName>
    <definedName name="data35">[12]Factura!#REF!</definedName>
    <definedName name="data36" localSheetId="0">[12]Factura!#REF!</definedName>
    <definedName name="data36">[12]Factura!#REF!</definedName>
    <definedName name="data37" localSheetId="0">[12]Factura!#REF!</definedName>
    <definedName name="data37">[12]Factura!#REF!</definedName>
    <definedName name="data38" localSheetId="0">[12]Factura!#REF!</definedName>
    <definedName name="data38">[12]Factura!#REF!</definedName>
    <definedName name="data39" localSheetId="0">[12]Factura!#REF!</definedName>
    <definedName name="data39">[12]Factura!#REF!</definedName>
    <definedName name="data40" localSheetId="0">[12]Factura!#REF!</definedName>
    <definedName name="data40">[12]Factura!#REF!</definedName>
    <definedName name="data41" localSheetId="0">[12]Factura!#REF!</definedName>
    <definedName name="data41">[12]Factura!#REF!</definedName>
    <definedName name="data42" localSheetId="0">[12]Factura!#REF!</definedName>
    <definedName name="data42">[12]Factura!#REF!</definedName>
    <definedName name="data43" localSheetId="0">[12]Factura!#REF!</definedName>
    <definedName name="data43">[12]Factura!#REF!</definedName>
    <definedName name="data44" localSheetId="0">[12]Factura!#REF!</definedName>
    <definedName name="data44">[12]Factura!#REF!</definedName>
    <definedName name="data45" localSheetId="0">[12]Factura!#REF!</definedName>
    <definedName name="data45">[12]Factura!#REF!</definedName>
    <definedName name="data46" localSheetId="0">[12]Factura!#REF!</definedName>
    <definedName name="data46">[12]Factura!#REF!</definedName>
    <definedName name="data48" localSheetId="0">[12]Factura!#REF!</definedName>
    <definedName name="data48">[12]Factura!#REF!</definedName>
    <definedName name="data50" localSheetId="0">[12]Factura!#REF!</definedName>
    <definedName name="data50">[12]Factura!#REF!</definedName>
    <definedName name="data51" localSheetId="0">[12]Factura!#REF!</definedName>
    <definedName name="data51">[12]Factura!#REF!</definedName>
    <definedName name="data52" localSheetId="0">[12]Factura!#REF!</definedName>
    <definedName name="data52">[12]Factura!#REF!</definedName>
    <definedName name="data62" localSheetId="0">[12]Factura!#REF!</definedName>
    <definedName name="data62">[12]Factura!#REF!</definedName>
    <definedName name="data63" localSheetId="0">[12]Factura!#REF!</definedName>
    <definedName name="data63">[12]Factura!#REF!</definedName>
    <definedName name="data64" localSheetId="0">[12]Factura!#REF!</definedName>
    <definedName name="data64">[12]Factura!#REF!</definedName>
    <definedName name="data65" localSheetId="0">[12]Factura!#REF!</definedName>
    <definedName name="data65">[12]Factura!#REF!</definedName>
    <definedName name="data66" localSheetId="0">[12]Factura!#REF!</definedName>
    <definedName name="data66">[12]Factura!#REF!</definedName>
    <definedName name="data67" localSheetId="0">[12]Factura!#REF!</definedName>
    <definedName name="data67">[12]Factura!#REF!</definedName>
    <definedName name="data68" localSheetId="0">[12]Factura!#REF!</definedName>
    <definedName name="data68">[12]Factura!#REF!</definedName>
    <definedName name="data69" localSheetId="0">[12]Factura!#REF!</definedName>
    <definedName name="data69">[12]Factura!#REF!</definedName>
    <definedName name="data70" localSheetId="0">[12]Factura!#REF!</definedName>
    <definedName name="data70">[12]Factura!#REF!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[36]M.O.!#REF!</definedName>
    <definedName name="derop">[36]M.O.!#REF!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[24]MO!$B$256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FERENCIAL__TRIPODE">[22]EQUIPOS!$E$46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[30]Análisis!#REF!</definedName>
    <definedName name="Dintel.Cocina">[30]Análisis!#REF!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[33]Análisis!#REF!</definedName>
    <definedName name="Dintel.D1.15x40">[33]Análisis!#REF!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[33]Análisis!#REF!</definedName>
    <definedName name="Dintel.D120x40">[33]Análisis!#REF!</definedName>
    <definedName name="Dintel.D2.15x40" localSheetId="0">[33]Análisis!#REF!</definedName>
    <definedName name="Dintel.D2.15x40">[33]Análisis!#REF!</definedName>
    <definedName name="Dintel.D2.1erN" localSheetId="0">#REF!</definedName>
    <definedName name="Dintel.D2.1erN">#REF!</definedName>
    <definedName name="Dintel.D2.20x40" localSheetId="0">[33]Análisis!#REF!</definedName>
    <definedName name="Dintel.D2.20x40">[33]Análisis!#REF!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[33]Análisis!#REF!</definedName>
    <definedName name="Dintel.DN">[33]Análisis!#REF!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[53]Análisis!$D$557</definedName>
    <definedName name="Dintel20x40">[30]Análisis!$D$230</definedName>
    <definedName name="DIOS" localSheetId="0">#REF!</definedName>
    <definedName name="DIOS">#REF!</definedName>
    <definedName name="Disc.Co.Cc2" localSheetId="0">[33]Análisis!#REF!</definedName>
    <definedName name="Disc.Co.Cc2">[33]Análisis!#REF!</definedName>
    <definedName name="Disc.Col.C" localSheetId="0">[33]Análisis!#REF!</definedName>
    <definedName name="Disc.Col.C">[33]Análisis!#REF!</definedName>
    <definedName name="Disc.Col.C1" localSheetId="0">[33]Análisis!#REF!</definedName>
    <definedName name="Disc.Col.C1">[33]Análisis!#REF!</definedName>
    <definedName name="Disc.Col.C2.45x45" localSheetId="0">[33]Análisis!#REF!</definedName>
    <definedName name="Disc.Col.C2.45x45">[33]Análisis!#REF!</definedName>
    <definedName name="Disc.Col.CA" localSheetId="0">[33]Análisis!#REF!</definedName>
    <definedName name="Disc.Col.CA">[33]Análisis!#REF!</definedName>
    <definedName name="Disc.Col.Cc1" localSheetId="0">[33]Análisis!#REF!</definedName>
    <definedName name="Disc.Col.Cc1">[33]Análisis!#REF!</definedName>
    <definedName name="Disc.Losa.techo" localSheetId="0">[33]Análisis!#REF!</definedName>
    <definedName name="Disc.Losa.techo">[33]Análisis!#REF!</definedName>
    <definedName name="Disc.Muro.MH" localSheetId="0">[33]Análisis!#REF!</definedName>
    <definedName name="Disc.Muro.MH">[33]Análisis!#REF!</definedName>
    <definedName name="Disc.V3" localSheetId="0">[33]Análisis!#REF!</definedName>
    <definedName name="Disc.V3">[33]Análisis!#REF!</definedName>
    <definedName name="Disc.Viga.Curva.30x70" localSheetId="0">[33]Análisis!#REF!</definedName>
    <definedName name="Disc.Viga.Curva.30x70">[33]Análisis!#REF!</definedName>
    <definedName name="Disc.Viga.Curva.Vcc1" localSheetId="0">[33]Análisis!#REF!</definedName>
    <definedName name="Disc.Viga.Curva.Vcc1">[33]Análisis!#REF!</definedName>
    <definedName name="Disc.Viga.V1" localSheetId="0">[33]Análisis!#REF!</definedName>
    <definedName name="Disc.Viga.V1">[33]Análisis!#REF!</definedName>
    <definedName name="Disc.Viga.V10" localSheetId="0">[33]Análisis!#REF!</definedName>
    <definedName name="Disc.Viga.V10">[33]Análisis!#REF!</definedName>
    <definedName name="Disc.Viga.V2" localSheetId="0">[33]Análisis!#REF!</definedName>
    <definedName name="Disc.Viga.V2">[33]Análisis!#REF!</definedName>
    <definedName name="Disc.Viga.V4" localSheetId="0">[33]Análisis!#REF!</definedName>
    <definedName name="Disc.Viga.V4">[33]Análisis!#REF!</definedName>
    <definedName name="Disc.Viga.V5" localSheetId="0">[33]Análisis!#REF!</definedName>
    <definedName name="Disc.Viga.V5">[33]Análisis!#REF!</definedName>
    <definedName name="Disc.Viga.V6" localSheetId="0">[33]Análisis!#REF!</definedName>
    <definedName name="Disc.Viga.V6">[33]Análisis!#REF!</definedName>
    <definedName name="Disc.Viga.V7" localSheetId="0">[33]Análisis!#REF!</definedName>
    <definedName name="Disc.Viga.V7">[33]Análisis!#REF!</definedName>
    <definedName name="Disc.Viga.V7B" localSheetId="0">[33]Análisis!#REF!</definedName>
    <definedName name="Disc.Viga.V7B">[33]Análisis!#REF!</definedName>
    <definedName name="Disc.Viga.V8" localSheetId="0">[33]Análisis!#REF!</definedName>
    <definedName name="Disc.Viga.V8">[33]Análisis!#REF!</definedName>
    <definedName name="Disc.Viga.V9" localSheetId="0">[33]Análisis!#REF!</definedName>
    <definedName name="Disc.Viga.V9">[33]Análisis!#REF!</definedName>
    <definedName name="Disc.Zap.Muro.HA" localSheetId="0">[33]Análisis!#REF!</definedName>
    <definedName name="Disc.Zap.Muro.HA">[33]Análisis!#REF!</definedName>
    <definedName name="Disc.Zap.ZC" localSheetId="0">[33]Análisis!#REF!</definedName>
    <definedName name="Disc.Zap.ZC">[33]Análisis!#REF!</definedName>
    <definedName name="Disc.ZC1" localSheetId="0">[33]Análisis!#REF!</definedName>
    <definedName name="Disc.ZC1">[33]Análisis!#REF!</definedName>
    <definedName name="Disc.ZC2" localSheetId="0">[33]Análisis!#REF!</definedName>
    <definedName name="Disc.ZC2">[33]Análisis!#REF!</definedName>
    <definedName name="Disc.ZCA" localSheetId="0">[33]Análisis!#REF!</definedName>
    <definedName name="Disc.ZCA">[33]Análisis!#REF!</definedName>
    <definedName name="Disc.ZCc1" localSheetId="0">[33]Análisis!#REF!</definedName>
    <definedName name="Disc.ZCc1">[33]Análisis!#REF!</definedName>
    <definedName name="Disc.ZCc2" localSheetId="0">[33]Análisis!#REF!</definedName>
    <definedName name="Disc.ZCc2">[33]Análisis!#REF!</definedName>
    <definedName name="Disco.Col.Cc" localSheetId="0">[33]Análisis!#REF!</definedName>
    <definedName name="Disco.Col.Cc">[33]Análisis!#REF!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'[19]Listado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[57]INS!#REF!</definedName>
    <definedName name="donatelo">[57]INS!#REF!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[25]EQUIPOS!$I$13</definedName>
    <definedName name="e" localSheetId="0">#REF!</definedName>
    <definedName name="e">#REF!</definedName>
    <definedName name="e214bft" localSheetId="0">'[19]Listado Equipos a utilizar'!#REF!</definedName>
    <definedName name="e214bft">'[19]Listado Equipos a utilizar'!#REF!</definedName>
    <definedName name="e320b" localSheetId="0">'[19]Listado Equipos a utilizar'!#REF!</definedName>
    <definedName name="e320b">'[19]Listado Equipos a utilizar'!#REF!</definedName>
    <definedName name="EBANISTERIA" localSheetId="0">#REF!</definedName>
    <definedName name="EBANISTERIA">#REF!</definedName>
    <definedName name="Edi.Hab.Viga.V6" localSheetId="0">[33]Análisis!#REF!</definedName>
    <definedName name="Edi.Hab.Viga.V6">[33]Análisis!#REF!</definedName>
    <definedName name="Edif.Direc." localSheetId="0">#REF!</definedName>
    <definedName name="Edif.Direc.">#REF!</definedName>
    <definedName name="Edif.Ejec.Losa.Techo" localSheetId="0">[33]Análisis!#REF!</definedName>
    <definedName name="Edif.Ejec.Losa.Techo">[33]Análisis!#REF!</definedName>
    <definedName name="Edif.Hab.Col.C1" localSheetId="0">[33]Análisis!#REF!</definedName>
    <definedName name="Edif.Hab.Col.C1">[33]Análisis!#REF!</definedName>
    <definedName name="Edif.Hab.Col.C1.2doN" localSheetId="0">[33]Análisis!#REF!</definedName>
    <definedName name="Edif.Hab.Col.C1.2doN">[33]Análisis!#REF!</definedName>
    <definedName name="Edif.Hab.Col.C1.3erN" localSheetId="0">[33]Análisis!#REF!</definedName>
    <definedName name="Edif.Hab.Col.C1.3erN">[33]Análisis!#REF!</definedName>
    <definedName name="Edif.Hab.Col.C2" localSheetId="0">[33]Análisis!#REF!</definedName>
    <definedName name="Edif.Hab.Col.C2">[33]Análisis!#REF!</definedName>
    <definedName name="Edif.Hab.Col.C2.2doN" localSheetId="0">[33]Análisis!#REF!</definedName>
    <definedName name="Edif.Hab.Col.C2.2doN">[33]Análisis!#REF!</definedName>
    <definedName name="Edif.Hab.Col.C2.3erN" localSheetId="0">[33]Análisis!#REF!</definedName>
    <definedName name="Edif.Hab.Col.C2.3erN">[33]Análisis!#REF!</definedName>
    <definedName name="Edif.Hab.Col.C3.1erN" localSheetId="0">[33]Análisis!#REF!</definedName>
    <definedName name="Edif.Hab.Col.C3.1erN">[33]Análisis!#REF!</definedName>
    <definedName name="Edif.Hab.Col.C3.2doN" localSheetId="0">[33]Análisis!#REF!</definedName>
    <definedName name="Edif.Hab.Col.C3.2doN">[33]Análisis!#REF!</definedName>
    <definedName name="Edif.Hab.Col.C4.2doN" localSheetId="0">[33]Análisis!#REF!</definedName>
    <definedName name="Edif.Hab.Col.C4.2doN">[33]Análisis!#REF!</definedName>
    <definedName name="Edif.Hab.Col.CF" localSheetId="0">[33]Análisis!#REF!</definedName>
    <definedName name="Edif.Hab.Col.CF">[33]Análisis!#REF!</definedName>
    <definedName name="Edif.Hab.Col4.1eN" localSheetId="0">[33]Análisis!#REF!</definedName>
    <definedName name="Edif.Hab.Col4.1eN">[33]Análisis!#REF!</definedName>
    <definedName name="Edif.Hab.Losa.Entrepiso" localSheetId="0">[33]Análisis!#REF!</definedName>
    <definedName name="Edif.Hab.Losa.Entrepiso">[33]Análisis!#REF!</definedName>
    <definedName name="Edif.Hab.Losa.Techo" localSheetId="0">[33]Análisis!#REF!</definedName>
    <definedName name="Edif.Hab.Losa.Techo">[33]Análisis!#REF!</definedName>
    <definedName name="Edif.Hab.Platea" localSheetId="0">[33]Análisis!#REF!</definedName>
    <definedName name="Edif.Hab.Platea">[33]Análisis!#REF!</definedName>
    <definedName name="Edif.Hab.Viga.V1" localSheetId="0">[33]Análisis!#REF!</definedName>
    <definedName name="Edif.Hab.Viga.V1">[33]Análisis!#REF!</definedName>
    <definedName name="Edif.Hab.Viga.V10" localSheetId="0">[33]Análisis!#REF!</definedName>
    <definedName name="Edif.Hab.Viga.V10">[33]Análisis!#REF!</definedName>
    <definedName name="Edif.Hab.Viga.V3" localSheetId="0">[33]Análisis!#REF!</definedName>
    <definedName name="Edif.Hab.Viga.V3">[33]Análisis!#REF!</definedName>
    <definedName name="Edif.Hab.Viga.V4" localSheetId="0">[33]Análisis!#REF!</definedName>
    <definedName name="Edif.Hab.Viga.V4">[33]Análisis!#REF!</definedName>
    <definedName name="Edif.Hab.Viga.V5" localSheetId="0">[33]Análisis!#REF!</definedName>
    <definedName name="Edif.Hab.Viga.V5">[33]Análisis!#REF!</definedName>
    <definedName name="Edif.Hab.Viga.V5b" localSheetId="0">[33]Análisis!#REF!</definedName>
    <definedName name="Edif.Hab.Viga.V5b">[33]Análisis!#REF!</definedName>
    <definedName name="Edif.Hab.Viga.V8" localSheetId="0">[33]Análisis!#REF!</definedName>
    <definedName name="Edif.Hab.Viga.V8">[33]Análisis!#REF!</definedName>
    <definedName name="Edif.Hab.VigaV2" localSheetId="0">[33]Análisis!#REF!</definedName>
    <definedName name="Edif.Hab.VigaV2">[33]Análisis!#REF!</definedName>
    <definedName name="Edif.Hab.VigaV9" localSheetId="0">[33]Análisis!#REF!</definedName>
    <definedName name="Edif.Hab.VigaV9">[33]Análisis!#REF!</definedName>
    <definedName name="Edif.Hab.Zap.Col.CF" localSheetId="0">[33]Análisis!#REF!</definedName>
    <definedName name="Edif.Hab.Zap.Col.CF">[33]Análisis!#REF!</definedName>
    <definedName name="Edif.Hab.Zap.Escalera" localSheetId="0">[33]Análisis!#REF!</definedName>
    <definedName name="Edif.Hab.Zap.Escalera">[33]Análisis!#REF!</definedName>
    <definedName name="Edif.Hab.Zap.Zc3" localSheetId="0">[33]Análisis!#REF!</definedName>
    <definedName name="Edif.Hab.Zap.Zc3">[33]Análisis!#REF!</definedName>
    <definedName name="Edif.Hab.Zap.Zc4" localSheetId="0">[33]Análisis!#REF!</definedName>
    <definedName name="Edif.Hab.Zap.Zc4">[33]Análisis!#REF!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[33]Análisis!#REF!</definedName>
    <definedName name="Edif.Serv.Col.C">[33]Análisis!#REF!</definedName>
    <definedName name="Edif.Serv.Col.C1" localSheetId="0">[33]Análisis!#REF!</definedName>
    <definedName name="Edif.Serv.Col.C1">[33]Análisis!#REF!</definedName>
    <definedName name="Edif.Serv.Losa.Entrepiso" localSheetId="0">[33]Análisis!#REF!</definedName>
    <definedName name="Edif.Serv.Losa.Entrepiso">[33]Análisis!#REF!</definedName>
    <definedName name="Edif.Serv.Losa.Techo" localSheetId="0">[33]Análisis!#REF!</definedName>
    <definedName name="Edif.Serv.Losa.Techo">[33]Análisis!#REF!</definedName>
    <definedName name="Edif.Serv.V1" localSheetId="0">[33]Análisis!#REF!</definedName>
    <definedName name="Edif.Serv.V1">[33]Análisis!#REF!</definedName>
    <definedName name="Edif.Serv.V10" localSheetId="0">[33]Análisis!#REF!</definedName>
    <definedName name="Edif.Serv.V10">[33]Análisis!#REF!</definedName>
    <definedName name="Edif.Serv.V11" localSheetId="0">[33]Análisis!#REF!</definedName>
    <definedName name="Edif.Serv.V11">[33]Análisis!#REF!</definedName>
    <definedName name="Edif.Serv.V12" localSheetId="0">[33]Análisis!#REF!</definedName>
    <definedName name="Edif.Serv.V12">[33]Análisis!#REF!</definedName>
    <definedName name="Edif.Serv.V13" localSheetId="0">[33]Análisis!#REF!</definedName>
    <definedName name="Edif.Serv.V13">[33]Análisis!#REF!</definedName>
    <definedName name="Edif.Serv.V14" localSheetId="0">[33]Análisis!#REF!</definedName>
    <definedName name="Edif.Serv.V14">[33]Análisis!#REF!</definedName>
    <definedName name="Edif.Serv.V15" localSheetId="0">[33]Análisis!#REF!</definedName>
    <definedName name="Edif.Serv.V15">[33]Análisis!#REF!</definedName>
    <definedName name="Edif.Serv.V2" localSheetId="0">[33]Análisis!#REF!</definedName>
    <definedName name="Edif.Serv.V2">[33]Análisis!#REF!</definedName>
    <definedName name="Edif.Serv.V3" localSheetId="0">[33]Análisis!#REF!</definedName>
    <definedName name="Edif.Serv.V3">[33]Análisis!#REF!</definedName>
    <definedName name="Edif.Serv.V4" localSheetId="0">[33]Análisis!#REF!</definedName>
    <definedName name="Edif.Serv.V4">[33]Análisis!#REF!</definedName>
    <definedName name="Edif.Serv.V5" localSheetId="0">[33]Análisis!#REF!</definedName>
    <definedName name="Edif.Serv.V5">[33]Análisis!#REF!</definedName>
    <definedName name="Edif.Serv.V6" localSheetId="0">[33]Análisis!#REF!</definedName>
    <definedName name="Edif.Serv.V6">[33]Análisis!#REF!</definedName>
    <definedName name="Edif.Serv.V7" localSheetId="0">[33]Análisis!#REF!</definedName>
    <definedName name="Edif.Serv.V7">[33]Análisis!#REF!</definedName>
    <definedName name="Edif.Serv.V8" localSheetId="0">[33]Análisis!#REF!</definedName>
    <definedName name="Edif.Serv.V8">[33]Análisis!#REF!</definedName>
    <definedName name="Edif.Serv.V9" localSheetId="0">[33]Análisis!#REF!</definedName>
    <definedName name="Edif.Serv.V9">[33]Análisis!#REF!</definedName>
    <definedName name="Edif.Serv.VA" localSheetId="0">[33]Análisis!#REF!</definedName>
    <definedName name="Edif.Serv.VA">[33]Análisis!#REF!</definedName>
    <definedName name="Edif.Serv.Zap.ZC" localSheetId="0">[33]Análisis!#REF!</definedName>
    <definedName name="Edif.Serv.Zap.ZC">[33]Análisis!#REF!</definedName>
    <definedName name="Edif.Serv.Zap.ZC1" localSheetId="0">[33]Análisis!#REF!</definedName>
    <definedName name="Edif.Serv.Zap.ZC1">[33]Análisis!#REF!</definedName>
    <definedName name="Edificio.Administracion">'[30]Edificio Administracion'!$G$112</definedName>
    <definedName name="Edificio.de.Entrada">'[30]Edificio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[24]MO!$B$247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_y_desencofrado_de_muro_cara">'[22]Mo. Carp.'!$C$2</definedName>
    <definedName name="Encofrado_y_desencofrado_losa_de_techo">'[22]Mo. Carp.'!$C$3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'[19]Listado Equipos a utilizar'!#REF!</definedName>
    <definedName name="eqacero">'[19]Listado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[55]Análisis!$D$1354</definedName>
    <definedName name="escalon.de1.2">[55]Análisis!$D$1344</definedName>
    <definedName name="escalon.de1.6">[55]Análisis!$D$1334</definedName>
    <definedName name="escalon.de1.8">[55]Análisis!$D$1324</definedName>
    <definedName name="escalon.de2.0">[55]Análisis!$D$1314</definedName>
    <definedName name="escalon.de30">[55]Análisis!$D$1293</definedName>
    <definedName name="escalon.de60">[55]Análisis!$D$1304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[55]Análisis!$D$1278</definedName>
    <definedName name="escalones.ceramica">[53]Análisis!$D$1340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'[19]Listado Equipos a utilizar'!#REF!</definedName>
    <definedName name="escobillones">'[19]Listado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[50]Insumos!$L$43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'[19]Listado Equipos a utilizar'!#REF!</definedName>
    <definedName name="ex320b">'[19]Listado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'[19]Listado Equipos a utilizar'!#REF!</definedName>
    <definedName name="excavadora">'[19]Listado Equipos a utilizar'!#REF!</definedName>
    <definedName name="excavadora235">[25]EQUIPOS!$I$16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[50]Insumos!$L$35</definedName>
    <definedName name="expl" localSheetId="0">[37]ADDENDA!#REF!</definedName>
    <definedName name="expl">[37]ADDENDA!#REF!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[30]Resumen!$F$32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'[58]ANALISIS A USAR'!$J$17</definedName>
    <definedName name="fachada.madera" localSheetId="0">#REF!</definedName>
    <definedName name="fachada.madera">#REF!</definedName>
    <definedName name="FACTOR">[22]CARGAS!$K$24</definedName>
    <definedName name="FACTOR_MAT.">[22]Insumo!$I$5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'[59]med.mov.de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[30]Insumos!$E$108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[30]Análisis!$D$1202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[53]Análisis!$D$1042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[30]Resumen!$D$21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[60]INSUMOS!$F$303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[27]INS!$D$561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'[46]Analisis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[25]EQUIPOS!$I$11</definedName>
    <definedName name="graderm" localSheetId="0">'[19]Listado Equipos a utilizar'!#REF!</definedName>
    <definedName name="graderm">'[19]Listado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[16]M.O.!#REF!</definedName>
    <definedName name="H">[16]M.O.!#REF!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[61]Mezcla!$G$81</definedName>
    <definedName name="HGON140">[61]Mezcla!$G$106</definedName>
    <definedName name="HGON180">[61]Mezcla!$G$131</definedName>
    <definedName name="HGON210">[61]Mezcla!$G$156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'[46]Analisis Unit. '!$F$74</definedName>
    <definedName name="horm.1.3.5">'[46]Analisis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[30]Insumos!$E$35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[30]Insumos!$E$37</definedName>
    <definedName name="Horm.Ind.210" localSheetId="0">#REF!</definedName>
    <definedName name="Horm.Ind.210">#REF!</definedName>
    <definedName name="Horm.Ind.210.Sin.Bomba">[30]Insumos!$E$39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'[51]HORM.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[62]Ana!#REF!</definedName>
    <definedName name="HORM315">[62]Ana!#REF!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'[23]LISTA DE PRECIO'!$C$10</definedName>
    <definedName name="HORMIGON_AN" localSheetId="0">#REF!</definedName>
    <definedName name="HORMIGON_AN">#REF!</definedName>
    <definedName name="Hormigón_Industrial_210_Kg_cm2">[63]Insumos!$B$71:$D$71</definedName>
    <definedName name="Hormigón_Industrial_210_Kg_cm2_1">[63]Insumos!$B$71:$D$71</definedName>
    <definedName name="Hormigón_Industrial_210_Kg_cm2_2">[63]Insumos!$B$71:$D$71</definedName>
    <definedName name="Hormigón_Industrial_210_Kg_cm2_3">[63]Insumos!$B$71:$D$71</definedName>
    <definedName name="Hormigón_Simple_180_kgs_cm²" localSheetId="0">[22]Analisis!#REF!</definedName>
    <definedName name="Hormigón_Simple_180_kgs_cm²">[22]Analisis!#REF!</definedName>
    <definedName name="Hormigón_Simple_240_kgs_cm²">[22]Analisis!$E$146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[25]MATERIALES!#REF!</definedName>
    <definedName name="Hormigon240i">[25]MATERIALES!#REF!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[27]INS!#REF!</definedName>
    <definedName name="i">[27]INS!#REF!</definedName>
    <definedName name="ilma" localSheetId="0">[31]M.O.!#REF!</definedName>
    <definedName name="ilma">[31]M.O.!#REF!</definedName>
    <definedName name="ILO" localSheetId="0">#REF!</definedName>
    <definedName name="ILO">#REF!</definedName>
    <definedName name="imocolocjuntas">[60]INSUMOS!$F$261</definedName>
    <definedName name="Impermeabilizante">[30]Insumos!$E$48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[64]Directos!#REF!</definedName>
    <definedName name="impresion_2">[64]Directos!#REF!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[36]M.O.!$C$10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[65]HORM_MOR!$A$7:$D$7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[30]Resumen!$D$23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[66]Insumos!$G$2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[55]Análisis!$D$1570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[31]M.O.!#REF!</definedName>
    <definedName name="k">[31]M.O.!#REF!</definedName>
    <definedName name="kerosene" localSheetId="0">#REF!</definedName>
    <definedName name="kerosene">#REF!</definedName>
    <definedName name="Kilometro">[25]EQUIPOS!$I$25</definedName>
    <definedName name="komatsu" localSheetId="0">'[19]Listado Equipos a utilizar'!#REF!</definedName>
    <definedName name="komatsu">'[19]Listado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[30]Insumos!$E$112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y_vaciado_3">#N/A</definedName>
    <definedName name="Ligado_y_Vaciado_a_Mano">[21]Insumos!$B$136:$D$136</definedName>
    <definedName name="ligadohormigon" localSheetId="0">[25]OBRAMANO!#REF!</definedName>
    <definedName name="ligadohormigon">[25]OBRAMANO!#REF!</definedName>
    <definedName name="ligadora" localSheetId="0">'[19]Listado Equipos a utilizar'!#REF!</definedName>
    <definedName name="ligadora">'[19]Listado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[30]Resumen!$D$29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[33]Análisis!#REF!</definedName>
    <definedName name="Lobby.Col.C1">[33]Análisis!#REF!</definedName>
    <definedName name="Lobby.Col.C2" localSheetId="0">[33]Análisis!#REF!</definedName>
    <definedName name="Lobby.Col.C2">[33]Análisis!#REF!</definedName>
    <definedName name="Lobby.Col.C3" localSheetId="0">[33]Análisis!#REF!</definedName>
    <definedName name="Lobby.Col.C3">[33]Análisis!#REF!</definedName>
    <definedName name="Lobby.Col.C4" localSheetId="0">[33]Análisis!#REF!</definedName>
    <definedName name="Lobby.Col.C4">[33]Análisis!#REF!</definedName>
    <definedName name="Lobby.losa.estrepiso" localSheetId="0">[33]Análisis!#REF!</definedName>
    <definedName name="Lobby.losa.estrepiso">[33]Análisis!#REF!</definedName>
    <definedName name="Lobby.Viga.V1" localSheetId="0">[33]Análisis!#REF!</definedName>
    <definedName name="Lobby.Viga.V1">[33]Análisis!#REF!</definedName>
    <definedName name="Lobby.Viga.V10" localSheetId="0">[33]Análisis!#REF!</definedName>
    <definedName name="Lobby.Viga.V10">[33]Análisis!#REF!</definedName>
    <definedName name="Lobby.Viga.V11" localSheetId="0">[33]Análisis!#REF!</definedName>
    <definedName name="Lobby.Viga.V11">[33]Análisis!#REF!</definedName>
    <definedName name="Lobby.Viga.V1A" localSheetId="0">[33]Análisis!#REF!</definedName>
    <definedName name="Lobby.Viga.V1A">[33]Análisis!#REF!</definedName>
    <definedName name="Lobby.Viga.V2." localSheetId="0">[33]Análisis!#REF!</definedName>
    <definedName name="Lobby.Viga.V2.">[33]Análisis!#REF!</definedName>
    <definedName name="Lobby.Viga.V3" localSheetId="0">[33]Análisis!#REF!</definedName>
    <definedName name="Lobby.Viga.V3">[33]Análisis!#REF!</definedName>
    <definedName name="Lobby.viga.V4" localSheetId="0">[33]Análisis!#REF!</definedName>
    <definedName name="Lobby.viga.V4">[33]Análisis!#REF!</definedName>
    <definedName name="Lobby.Viga.V4A" localSheetId="0">[33]Análisis!#REF!</definedName>
    <definedName name="Lobby.Viga.V4A">[33]Análisis!#REF!</definedName>
    <definedName name="Lobby.Viga.V6" localSheetId="0">[33]Análisis!#REF!</definedName>
    <definedName name="Lobby.Viga.V6">[33]Análisis!#REF!</definedName>
    <definedName name="Lobby.Viga.V7" localSheetId="0">[33]Análisis!#REF!</definedName>
    <definedName name="Lobby.Viga.V7">[33]Análisis!#REF!</definedName>
    <definedName name="Lobby.Viga.V8" localSheetId="0">[33]Análisis!#REF!</definedName>
    <definedName name="Lobby.Viga.V8">[33]Análisis!#REF!</definedName>
    <definedName name="Lobby.Viga.V9" localSheetId="0">[33]Análisis!#REF!</definedName>
    <definedName name="Lobby.Viga.V9">[33]Análisis!#REF!</definedName>
    <definedName name="Lobby.Viga.V9A" localSheetId="0">[33]Análisis!#REF!</definedName>
    <definedName name="Lobby.Viga.V9A">[33]Análisis!#REF!</definedName>
    <definedName name="Lobby.Zap.Zc1" localSheetId="0">[33]Análisis!#REF!</definedName>
    <definedName name="Lobby.Zap.Zc1">[33]Análisis!#REF!</definedName>
    <definedName name="Lobby.Zap.Zc2" localSheetId="0">[33]Análisis!#REF!</definedName>
    <definedName name="Lobby.Zap.Zc2">[33]Análisis!#REF!</definedName>
    <definedName name="Lobby.Zap.Zc3" localSheetId="0">[33]Análisis!#REF!</definedName>
    <definedName name="Lobby.Zap.Zc3">[33]Análisis!#REF!</definedName>
    <definedName name="Lobby.Zap.Zc4" localSheetId="0">[33]Análisis!#REF!</definedName>
    <definedName name="Lobby.Zap.Zc4">[33]Análisis!#REF!</definedName>
    <definedName name="Lobby.Zap.Zc9" localSheetId="0">[33]Análisis!#REF!</definedName>
    <definedName name="Lobby.Zap.Zc9">[33]Análisis!#REF!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[53]Análisis!$D$242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[30]Análisis!$D$241</definedName>
    <definedName name="losa.fundacion.15cm" localSheetId="0">#REF!</definedName>
    <definedName name="losa.fundacion.15cm">#REF!</definedName>
    <definedName name="losa.fundacion.20cm">[53]Análisis!$D$503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[30]Análisis!$D$274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[45]Análisis!$N$439</definedName>
    <definedName name="Losa.plana.12cm" localSheetId="0">[33]Análisis!#REF!</definedName>
    <definedName name="Losa.plana.12cm">[33]Análisis!#REF!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[30]Análisis!$D$256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[67]Materiales!$K$15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'[23]LISTA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[30]Insumos!$E$91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'[54]Costos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[21]Insumos!$B$78:$D$78</definedName>
    <definedName name="M_O_Armadura_Dintel_y_Viga">[21]Insumos!$B$79:$D$79</definedName>
    <definedName name="M_O_Cantos">[21]Insumos!$B$99:$D$99</definedName>
    <definedName name="M_O_Carpintero_2da._Categoría">[21]Insumos!$B$96:$D$96</definedName>
    <definedName name="M_O_Cerámica_Italiana_en_Pared">[21]Insumos!$B$102:$D$102</definedName>
    <definedName name="M_O_Colocación_Adoquines">[21]Insumos!$B$104:$D$104</definedName>
    <definedName name="M_O_Colocación_de_Bloques_de_4">[21]Insumos!$B$105:$D$105</definedName>
    <definedName name="M_O_Colocación_de_Bloques_de_6">[21]Insumos!$B$106:$D$106</definedName>
    <definedName name="M_O_Colocación_de_Bloques_de_8">[21]Insumos!$B$107:$D$107</definedName>
    <definedName name="M_O_Colocación_Listelos">[21]Insumos!$B$114:$D$114</definedName>
    <definedName name="M_O_Colocación_Piso_Cerámica_Criolla">[21]Insumos!$B$108:$D$108</definedName>
    <definedName name="M_O_Colocación_Piso_de_Granito_40_X_40">[21]Insumos!$B$111:$D$111</definedName>
    <definedName name="M_O_Colocación_Zócalos_de_Cerámica">[21]Insumos!$B$113:$D$113</definedName>
    <definedName name="M_O_Confección_de_Andamios">[21]Insumos!$B$115:$D$115</definedName>
    <definedName name="M_O_Construcción_Acera_Frotada_y_Violinada">[21]Insumos!$B$116:$D$116</definedName>
    <definedName name="M_O_Corte_y_Amarre_de_Varilla">[21]Insumos!$B$119:$D$119</definedName>
    <definedName name="M_O_Elaboración_Trampa_de_Grasa">[21]Insumos!$B$121:$D$121</definedName>
    <definedName name="M_O_Fino_de_Techo_Inclinado">[21]Insumos!$B$83:$D$83</definedName>
    <definedName name="M_O_Fino_de_Techo_Plano">[21]Insumos!$B$84:$D$84</definedName>
    <definedName name="M_O_Llenado_de_huecos">[21]Insumos!$B$86:$D$86</definedName>
    <definedName name="M_O_Maestro">[21]Insumos!$B$87:$D$87</definedName>
    <definedName name="M_O_Pañete_Maestreado_Exterior">[21]Insumos!$B$91:$D$91</definedName>
    <definedName name="M_O_Pañete_Maestreado_Interior">[21]Insumos!$B$92:$D$92</definedName>
    <definedName name="M_O_Preparación_del_Terreno">[21]Insumos!$B$94:$D$94</definedName>
    <definedName name="M_O_Quintal_Trabajado">[21]Insumos!$B$77:$D$77</definedName>
    <definedName name="M_O_Regado__Compactación__Mojado__Trasl.Mat.__A_M">[21]Insumos!$B$132:$D$132</definedName>
    <definedName name="M_O_Subida_de_Materiales">[21]Insumos!$B$95:$D$95</definedName>
    <definedName name="M_O_Técnico_Calificado">[21]Insumos!$B$149:$D$149</definedName>
    <definedName name="M_O_Zabaletas">[21]Insumos!$B$98:$D$98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'[46]Analisis Unit. '!$F$47</definedName>
    <definedName name="m3arena">'[46]Analisis Unit. '!$F$41</definedName>
    <definedName name="m3arepanete">'[46]Analisis Unit. '!$F$44</definedName>
    <definedName name="m3grava">'[46]Analisis Unit. '!$F$42</definedName>
    <definedName name="MA" localSheetId="0">#REF!</definedName>
    <definedName name="MA">[31]M.O.!$C$10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[9]MOJornal!$D$31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#REF!</definedName>
    <definedName name="Madera_P2">[24]INSU!$D$132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_de_Obras_Viales">[22]MO.!$C$48</definedName>
    <definedName name="Maestro_plomer">[22]MO.!$C$79</definedName>
    <definedName name="MAESTROCARP" localSheetId="0">[27]INS!#REF!</definedName>
    <definedName name="MAESTROCARP">[27]INS!#REF!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'[23]LISTA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'[19]Listado Equipos a utilizar'!#REF!</definedName>
    <definedName name="maquito">'[19]Listado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[50]Insumos!$L$40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[38]Insumos!$E$30</definedName>
    <definedName name="Mez.Antillana.Pañete">[38]Insumos!$E$31</definedName>
    <definedName name="Mez.Antillana.Pisos">[38]Insumos!$E$32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[24]MO!$B$612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[48]M.O.!$C$203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[33]Análisis!#REF!</definedName>
    <definedName name="Mocheta.Mezcla.Antillana">[33]Análisis!#REF!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[48]M.O.!$C$216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[27]INS!#REF!</definedName>
    <definedName name="MOPISOCERAMICA">[27]INS!#REF!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'[46]Analisis Unit. '!$F$85</definedName>
    <definedName name="Mortero.1.2.Impermeabilizante" localSheetId="0">#REF!</definedName>
    <definedName name="Mortero.1.2.Impermeabilizante">#REF!</definedName>
    <definedName name="mortero.1.4.pañete">'[54]Ana.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_1_2" localSheetId="0">[22]Analisis!#REF!</definedName>
    <definedName name="Mortero_1_2">[22]Analisis!#REF!</definedName>
    <definedName name="Mortero_1_3">[22]Analisis!$E$107</definedName>
    <definedName name="Mortero_1_4">[22]Analisis!$E$120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[45]Análisis!$N$845</definedName>
    <definedName name="Muro.Bloque.6cm.BNP">[45]Análisis!$N$821</definedName>
    <definedName name="Muro.Bloque.6cm.SNPT">[45]Análisis!$N$808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[55]Análisis!$D$729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[30]Análisis!$D$286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'[56]Muros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'[56]MurosInt.h=2.8 m Plycem 2 lados'!$E$64</definedName>
    <definedName name="muros.una.cshee.plycem">'[56]MurosInt.h=2.8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[68]Insumos!#REF!</definedName>
    <definedName name="NADA">[68]Insumos!#REF!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[68]Insumos!#REF!</definedName>
    <definedName name="NINGUNA">[68]Insumos!#REF!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DE_8__X_2_ACERO" localSheetId="0">[22]Insumo!#REF!</definedName>
    <definedName name="NIPLE_DE_8__X_2_ACERO">[22]Insumo!#REF!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'[19]Listado Equipos a utilizar'!#REF!</definedName>
    <definedName name="nissan">'[19]Listado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'[29]O.M. y Salarios'!#REF!</definedName>
    <definedName name="omencofrado">'[29]O.M. y Salarios'!#REF!</definedName>
    <definedName name="OP_Retroexcavadora">[22]MO.!$C$14</definedName>
    <definedName name="opala">[67]Salarios!$D$16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[25]OBRAMANO!$F$74</definedName>
    <definedName name="operadorpala">[25]OBRAMANO!$F$72</definedName>
    <definedName name="operadorretro">[25]OBRAMANO!$F$77</definedName>
    <definedName name="operadorrodillo">[25]OBRAMANO!$F$75</definedName>
    <definedName name="operadortractor">[25]OBRAMANO!$F$76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[51]SALARIOS!$C$10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[67]Salarios!$D$14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[69]peso!#REF!</definedName>
    <definedName name="p">[69]peso!#REF!</definedName>
    <definedName name="P.U.Amercoat_385ASA_2">#N/A</definedName>
    <definedName name="P.U.Amercoat_385ASA_3">#N/A</definedName>
    <definedName name="P.U.Dimecote9">[70]Insumos!$E$13</definedName>
    <definedName name="P.U.Dimecote9_2">#N/A</definedName>
    <definedName name="P.U.Dimecote9_3">#N/A</definedName>
    <definedName name="P.U.Thinner1000">[70]Insumos!$E$12</definedName>
    <definedName name="P.U.Thinner1000_2">#N/A</definedName>
    <definedName name="P.U.Thinner1000_3">#N/A</definedName>
    <definedName name="P.U.Urethane_Acrilico">[70]Insumos!$E$17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01ago96" localSheetId="0">[17]Boletín!#REF!</definedName>
    <definedName name="P01ago96">[17]Boletín!#REF!</definedName>
    <definedName name="P02sep96" localSheetId="0">[17]Boletín!#REF!</definedName>
    <definedName name="P02sep96">[17]Boletín!#REF!</definedName>
    <definedName name="P03oct96" localSheetId="0">[17]Boletín!#REF!</definedName>
    <definedName name="P03oct96">[17]Boletín!#REF!</definedName>
    <definedName name="P04nov96" localSheetId="0">[17]Boletín!#REF!</definedName>
    <definedName name="P04nov96">[17]Boletín!#REF!</definedName>
    <definedName name="P05dic96" localSheetId="0">[17]Boletín!#REF!</definedName>
    <definedName name="P05dic96">[17]Boletín!#REF!</definedName>
    <definedName name="P06ene97" localSheetId="0">[17]Boletín!#REF!</definedName>
    <definedName name="P06ene97">[17]Boletín!#REF!</definedName>
    <definedName name="P07feb97" localSheetId="0">[17]Boletín!#REF!</definedName>
    <definedName name="P07feb97">[17]Boletín!#REF!</definedName>
    <definedName name="P08mar97" localSheetId="0">[17]Boletín!#REF!</definedName>
    <definedName name="P08mar97">[17]Boletín!#REF!</definedName>
    <definedName name="P09abr97" localSheetId="0">[17]Boletín!#REF!</definedName>
    <definedName name="P09abr97">[17]Boletín!#REF!</definedName>
    <definedName name="P10may97" localSheetId="0">[17]Boletín!#REF!</definedName>
    <definedName name="P10may97">[17]Boletín!#REF!</definedName>
    <definedName name="P11jun97" localSheetId="0">[17]Boletín!#REF!</definedName>
    <definedName name="P11jun97">[17]Boletín!#REF!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[17]Boletín!#REF!</definedName>
    <definedName name="P12jul97">[17]Boletín!#REF!</definedName>
    <definedName name="P13ago97" localSheetId="0">[17]Boletín!#REF!</definedName>
    <definedName name="P13ago97">[17]Boletín!#REF!</definedName>
    <definedName name="P14sep96" localSheetId="0">[17]Boletín!#REF!</definedName>
    <definedName name="P14sep96">[17]Boletín!#REF!</definedName>
    <definedName name="P15oct97" localSheetId="0">[17]Boletín!#REF!</definedName>
    <definedName name="P15oct97">[17]Boletín!#REF!</definedName>
    <definedName name="P16nov97" localSheetId="0">[17]Boletín!#REF!</definedName>
    <definedName name="P16nov97">[17]Boletín!#REF!</definedName>
    <definedName name="P17dic97" localSheetId="0">[17]Boletín!#REF!</definedName>
    <definedName name="P17dic97">[17]Boletín!#REF!</definedName>
    <definedName name="P18ene98" localSheetId="0">[17]Boletín!#REF!</definedName>
    <definedName name="P18ene98">[17]Boletín!#REF!</definedName>
    <definedName name="P19feb98" localSheetId="0">[17]Boletín!#REF!</definedName>
    <definedName name="P19feb98">[17]Boletín!#REF!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[17]Boletín!#REF!</definedName>
    <definedName name="P20mar98">[17]Boletín!#REF!</definedName>
    <definedName name="P21abr98" localSheetId="0">[17]Boletín!#REF!</definedName>
    <definedName name="P21abr98">[17]Boletín!#REF!</definedName>
    <definedName name="P22may98" localSheetId="0">[17]Boletín!#REF!</definedName>
    <definedName name="P22may98">[17]Boletín!#REF!</definedName>
    <definedName name="P23jun98" localSheetId="0">[17]Boletín!#REF!</definedName>
    <definedName name="P23jun98">[17]Boletín!#REF!</definedName>
    <definedName name="P24jul98" localSheetId="0">[17]Boletín!#REF!</definedName>
    <definedName name="P24jul98">[17]Boletín!#REF!</definedName>
    <definedName name="P25ago98" localSheetId="0">[17]Boletín!#REF!</definedName>
    <definedName name="P25ago98">[17]Boletín!#REF!</definedName>
    <definedName name="P26sep98" localSheetId="0">[17]Boletín!#REF!</definedName>
    <definedName name="P26sep98">[17]Boletín!#REF!</definedName>
    <definedName name="P27oct98" localSheetId="0">[17]Boletín!#REF!</definedName>
    <definedName name="P27oct98">[17]Boletín!#REF!</definedName>
    <definedName name="P28nov98" localSheetId="0">[17]Boletín!#REF!</definedName>
    <definedName name="P28nov98">[17]Boletín!#REF!</definedName>
    <definedName name="P29dic98" localSheetId="0">[17]Boletín!#REF!</definedName>
    <definedName name="P29dic98">[17]Boletín!#REF!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'[23]LISTA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[33]Análisis!#REF!</definedName>
    <definedName name="Pañete.Exterior.Antillano">[33]Análisis!#REF!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[33]Análisis!#REF!</definedName>
    <definedName name="Pañete.Interior.Antillano">[33]Análisis!#REF!</definedName>
    <definedName name="Pañete.Paredes">[45]Análisis!$N$906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[33]Análisis!#REF!</definedName>
    <definedName name="Pañete.Techo.Horiz.Mezcla.Antillana">[33]Análisis!#REF!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[24]MO!$B$11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[39]MO!$B$11</definedName>
    <definedName name="Peon_de_Albanileria">[22]MO.!$C$55</definedName>
    <definedName name="Peon_excavador">[22]MO.!$C$57</definedName>
    <definedName name="Peon_Paleador_de_material">[22]MO.!$C$58</definedName>
    <definedName name="PEONCARP" localSheetId="0">[27]INS!#REF!</definedName>
    <definedName name="PEONCARP">[27]INS!#REF!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[39]INSU!$B$91</definedName>
    <definedName name="Pergolado.9pies" localSheetId="0">[33]Análisis!#REF!</definedName>
    <definedName name="Pergolado.9pies">[33]Análisis!#REF!</definedName>
    <definedName name="pergolado.area.piscina">[55]Análisis!$D$1633</definedName>
    <definedName name="Pergolado.Madera" localSheetId="0">[33]Análisis!#REF!</definedName>
    <definedName name="Pergolado.Madera">[33]Análisis!#REF!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>[48]Ins!$E$627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[51]INS!$D$770</definedName>
    <definedName name="Pino.Americano" localSheetId="0">#REF!</definedName>
    <definedName name="Pino.Americano">#REF!</definedName>
    <definedName name="pino.tratado">[71]Insumos!$C$35</definedName>
    <definedName name="pino1x10bruto">[48]Ins!$E$816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[25]MATERIALES!$G$33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[55]Análisis!$D$1562</definedName>
    <definedName name="Pintura.Epoxica.Popular.MA" localSheetId="0">#REF!</definedName>
    <definedName name="Pintura.Epoxica.Popular.MA">#REF!</definedName>
    <definedName name="pintura.man.puertas">[53]Análisis!$D$1549</definedName>
    <definedName name="pintura.mant.puertas">[52]Análisis!$D$1164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[53]Análisis!$D$1556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[33]Análisis!#REF!</definedName>
    <definedName name="Piscina.Crhist">[33]Análisis!#REF!</definedName>
    <definedName name="Piscina.Losa.Fondo" localSheetId="0">[33]Análisis!#REF!</definedName>
    <definedName name="Piscina.Losa.Fondo">[33]Análisis!#REF!</definedName>
    <definedName name="Piscina.Muro" localSheetId="0">[33]Análisis!#REF!</definedName>
    <definedName name="Piscina.Muro">[33]Análisis!#REF!</definedName>
    <definedName name="PiscinaKurt" localSheetId="0">[33]Análisis!#REF!</definedName>
    <definedName name="PiscinaKurt">[33]Análisis!#REF!</definedName>
    <definedName name="Pisntura.Piscina" localSheetId="0">[33]Análisis!#REF!</definedName>
    <definedName name="Pisntura.Piscina">[33]Análisis!#REF!</definedName>
    <definedName name="Piso.Baldosin30x60" localSheetId="0">[33]Análisis!#REF!</definedName>
    <definedName name="Piso.Baldosin30x60">[33]Análisis!#REF!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[72]Análisis!#REF!</definedName>
    <definedName name="Piso.Ceram.Boston">[72]Análisis!#REF!</definedName>
    <definedName name="Piso.Ceram.Etrusco.30x30" localSheetId="0">#REF!</definedName>
    <definedName name="Piso.Ceram.Etrusco.30x30">#REF!</definedName>
    <definedName name="Piso.Ceram.Gres.Piso.Mezc.Antillana" localSheetId="0">[33]Análisis!#REF!</definedName>
    <definedName name="Piso.Ceram.Gres.Piso.Mezc.Antillana">[33]Análisis!#REF!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[30]Análisis!$D$580</definedName>
    <definedName name="Piso.Ceram.Ultra.Bco." localSheetId="0">#REF!</definedName>
    <definedName name="Piso.Ceram.Ultra.Bco.">#REF!</definedName>
    <definedName name="Piso.Cerámica" localSheetId="0">[33]Análisis!#REF!</definedName>
    <definedName name="Piso.Cerámica">[33]Análisis!#REF!</definedName>
    <definedName name="Piso.Ceramica.A">[30]Análisis!$D$522</definedName>
    <definedName name="piso.ceramica.antideslizante" localSheetId="0">#REF!</definedName>
    <definedName name="piso.ceramica.antideslizante">#REF!</definedName>
    <definedName name="Piso.Ceramica.B">[30]Análisis!$D$541</definedName>
    <definedName name="Piso.Ceramica.C">[30]Análisis!$D$560</definedName>
    <definedName name="Piso.Cerámica.Importada" localSheetId="0">#REF!</definedName>
    <definedName name="Piso.Cerámica.Importada">#REF!</definedName>
    <definedName name="Piso.Cerámica.Mezc.Antillana" localSheetId="0">[33]Análisis!#REF!</definedName>
    <definedName name="Piso.Cerámica.Mezc.Antillana">[33]Análisis!#REF!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[30]Análisis!$D$415</definedName>
    <definedName name="piso.granito.ext.rosado">[30]Análisis!$D$427</definedName>
    <definedName name="piso.granito.ext.rozado">[30]Análisis!$D$427</definedName>
    <definedName name="Piso.granito.fondo.blanco">[30]Análisis!$D$449</definedName>
    <definedName name="Piso.granito.fondo.gris">[30]Análisis!$D$460</definedName>
    <definedName name="piso.granito.p.exterior.rojo">[30]Análisis!$D$438</definedName>
    <definedName name="piso.granito.p.exterior.rosado">[30]Análisis!$D$438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[33]Análisis!#REF!</definedName>
    <definedName name="Piso.Mármol.crema">[33]Análisis!#REF!</definedName>
    <definedName name="Piso.marmol.Tipo.B" localSheetId="0">#REF!</definedName>
    <definedName name="Piso.marmol.Tipo.B">#REF!</definedName>
    <definedName name="piso.mosaico.25x25">[53]Análisis!$D$1256</definedName>
    <definedName name="piso.porcelanato.40x40">[30]Análisis!$D$491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[39]INSU!$B$103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'[56]Plafond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[30]Resumen!$D$25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[39]INSU!$B$90</definedName>
    <definedName name="Platea.Fundación.Villa" localSheetId="0">#REF!</definedName>
    <definedName name="Platea.Fundación.Villa">#REF!</definedName>
    <definedName name="platea.piscina">[55]Análisis!$D$200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[27]INS!$D$563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[27]INS!#REF!</definedName>
    <definedName name="PLOMERO">[27]INS!#REF!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[27]INS!#REF!</definedName>
    <definedName name="PLOMEROAYUDANTE">[27]INS!#REF!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[27]INS!#REF!</definedName>
    <definedName name="PLOMEROOFICIAL">[27]INS!#REF!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[24]INSU!$D$133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[44]precios!#REF!</definedName>
    <definedName name="pmadera2162">[44]precios!#REF!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[73]PRESUPUESTO!$O$9:$O$236</definedName>
    <definedName name="Poblado.Columnas" localSheetId="0">[33]Análisis!#REF!</definedName>
    <definedName name="Poblado.Columnas">[33]Análisis!#REF!</definedName>
    <definedName name="Poblado.Comercial" localSheetId="0">#REF!</definedName>
    <definedName name="Poblado.Comercial">#REF!</definedName>
    <definedName name="Poblado.Zap.Columna" localSheetId="0">[33]Análisis!#REF!</definedName>
    <definedName name="Poblado.Zap.Columna">[33]Análisis!#REF!</definedName>
    <definedName name="Porcelanato30x60">[30]Análisis!$D$512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'[74]med.mov.de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[75]Precios!$A$4:$F$1576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[33]Análisis!#REF!</definedName>
    <definedName name="Puerta.Apanelada.Pino">[33]Análisis!#REF!</definedName>
    <definedName name="Puerta.Caoba.Vidrio" localSheetId="0">[33]Análisis!#REF!</definedName>
    <definedName name="Puerta.Caoba.Vidrio">[33]Análisis!#REF!</definedName>
    <definedName name="Puerta.Closet" localSheetId="0">[33]Análisis!#REF!</definedName>
    <definedName name="Puerta.Closet">[33]Análisis!#REF!</definedName>
    <definedName name="Puerta.closet.caoba" localSheetId="0">#REF!</definedName>
    <definedName name="Puerta.closet.caoba">#REF!</definedName>
    <definedName name="puerta.enrollable.p.moteles">[30]Insumos!$E$42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[33]Análisis!#REF!</definedName>
    <definedName name="Puerta.Pino.Vidrio">[33]Análisis!#REF!</definedName>
    <definedName name="Puerta.Plywood" localSheetId="0">[33]Análisis!#REF!</definedName>
    <definedName name="Puerta.Plywood">[33]Análisis!#REF!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[48]M.O.!$C$970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'[21]Análisis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[27]INS!$D$568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[76]INS!#REF!</definedName>
    <definedName name="QQ">[76]INS!#REF!</definedName>
    <definedName name="QQQ" localSheetId="0">[16]M.O.!#REF!</definedName>
    <definedName name="QQQ">[16]M.O.!#REF!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[62]Ana!#REF!</definedName>
    <definedName name="QUICIOGRABOTI40COL">[62]Ana!#REF!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[73]PRESUPUESTO!$M$10:$AH$731</definedName>
    <definedName name="qwe">[77]INSU!$D$133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'[19]Listado Equipos a utilizar'!#REF!</definedName>
    <definedName name="rastra">'[19]Listado Equipos a utilizar'!#REF!</definedName>
    <definedName name="rastrapuas" localSheetId="0">'[19]Listado Equipos a utilizar'!#REF!</definedName>
    <definedName name="rastrapuas">'[19]Listado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'[30]Hoja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[78]COF!$G$733</definedName>
    <definedName name="REFERENCIA">[79]COF!$G$733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glas__2_de_1_x4_x3.28____10_usos">[22]Insumo!$E$13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[1]M.O.!#REF!</definedName>
    <definedName name="RESISADO">[1]M.O.!#REF!</definedName>
    <definedName name="REST.BUFFET.Y.COCINA" localSheetId="0">#REF!</definedName>
    <definedName name="REST.BUFFET.Y.COCINA">#REF!</definedName>
    <definedName name="Rest.Coc.C" localSheetId="0">[33]Análisis!#REF!</definedName>
    <definedName name="Rest.Coc.C">[33]Análisis!#REF!</definedName>
    <definedName name="Rest.Coc.C1.3.5" localSheetId="0">[33]Análisis!#REF!</definedName>
    <definedName name="Rest.Coc.C1.3.5">[33]Análisis!#REF!</definedName>
    <definedName name="Rest.Coc.C2" localSheetId="0">[33]Análisis!#REF!</definedName>
    <definedName name="Rest.Coc.C2">[33]Análisis!#REF!</definedName>
    <definedName name="Rest.Coc.C4" localSheetId="0">[33]Análisis!#REF!</definedName>
    <definedName name="Rest.Coc.C4">[33]Análisis!#REF!</definedName>
    <definedName name="Rest.Coc.C6" localSheetId="0">[33]Análisis!#REF!</definedName>
    <definedName name="Rest.Coc.C6">[33]Análisis!#REF!</definedName>
    <definedName name="Rest.Coc.C7" localSheetId="0">[33]Análisis!#REF!</definedName>
    <definedName name="Rest.Coc.C7">[33]Análisis!#REF!</definedName>
    <definedName name="Rest.Coc.CA" localSheetId="0">[33]Análisis!#REF!</definedName>
    <definedName name="Rest.Coc.CA">[33]Análisis!#REF!</definedName>
    <definedName name="Rest.Coc.Techo.Cocina" localSheetId="0">[33]Análisis!#REF!</definedName>
    <definedName name="Rest.Coc.Techo.Cocina">[33]Análisis!#REF!</definedName>
    <definedName name="Rest.Coc.V1" localSheetId="0">[33]Análisis!#REF!</definedName>
    <definedName name="Rest.Coc.V1">[33]Análisis!#REF!</definedName>
    <definedName name="Rest.Coc.V12" localSheetId="0">[33]Análisis!#REF!</definedName>
    <definedName name="Rest.Coc.V12">[33]Análisis!#REF!</definedName>
    <definedName name="Rest.Coc.V13" localSheetId="0">[33]Análisis!#REF!</definedName>
    <definedName name="Rest.Coc.V13">[33]Análisis!#REF!</definedName>
    <definedName name="Rest.Coc.V14" localSheetId="0">[33]Análisis!#REF!</definedName>
    <definedName name="Rest.Coc.V14">[33]Análisis!#REF!</definedName>
    <definedName name="Rest.Coc.V2" localSheetId="0">[33]Análisis!#REF!</definedName>
    <definedName name="Rest.Coc.V2">[33]Análisis!#REF!</definedName>
    <definedName name="Rest.Coc.V3" localSheetId="0">[33]Análisis!#REF!</definedName>
    <definedName name="Rest.Coc.V3">[33]Análisis!#REF!</definedName>
    <definedName name="Rest.Coc.V4" localSheetId="0">[33]Análisis!#REF!</definedName>
    <definedName name="Rest.Coc.V4">[33]Análisis!#REF!</definedName>
    <definedName name="Rest.Coc.V5" localSheetId="0">[33]Análisis!#REF!</definedName>
    <definedName name="Rest.Coc.V5">[33]Análisis!#REF!</definedName>
    <definedName name="Rest.Coc.V6" localSheetId="0">[33]Análisis!#REF!</definedName>
    <definedName name="Rest.Coc.V6">[33]Análisis!#REF!</definedName>
    <definedName name="Rest.Coc.V7" localSheetId="0">[33]Análisis!#REF!</definedName>
    <definedName name="Rest.Coc.V7">[33]Análisis!#REF!</definedName>
    <definedName name="Rest.Coc.Zc" localSheetId="0">[33]Análisis!#REF!</definedName>
    <definedName name="Rest.Coc.Zc">[33]Análisis!#REF!</definedName>
    <definedName name="Rest.Coc.Zc1" localSheetId="0">[33]Análisis!#REF!</definedName>
    <definedName name="Rest.Coc.Zc1">[33]Análisis!#REF!</definedName>
    <definedName name="Rest.Coc.Zc2" localSheetId="0">[33]Análisis!#REF!</definedName>
    <definedName name="Rest.Coc.Zc2">[33]Análisis!#REF!</definedName>
    <definedName name="Rest.Coc.Zc3" localSheetId="0">[33]Análisis!#REF!</definedName>
    <definedName name="Rest.Coc.Zc3">[33]Análisis!#REF!</definedName>
    <definedName name="Rest.Coc.Zc4" localSheetId="0">[33]Análisis!#REF!</definedName>
    <definedName name="Rest.Coc.Zc4">[33]Análisis!#REF!</definedName>
    <definedName name="Rest.Coc.Zc5" localSheetId="0">[33]Análisis!#REF!</definedName>
    <definedName name="Rest.Coc.Zc5">[33]Análisis!#REF!</definedName>
    <definedName name="Rest.Coc.Zc6" localSheetId="0">[33]Análisis!#REF!</definedName>
    <definedName name="Rest.Coc.Zc6">[33]Análisis!#REF!</definedName>
    <definedName name="Rest.Coc.Zc7" localSheetId="0">[33]Análisis!#REF!</definedName>
    <definedName name="Rest.Coc.Zc7">[33]Análisis!#REF!</definedName>
    <definedName name="Rest.Esp.Col.C1" localSheetId="0">[33]Análisis!#REF!</definedName>
    <definedName name="Rest.Esp.Col.C1">[33]Análisis!#REF!</definedName>
    <definedName name="Rest.Esp.Col.C2" localSheetId="0">[33]Análisis!#REF!</definedName>
    <definedName name="Rest.Esp.Col.C2">[33]Análisis!#REF!</definedName>
    <definedName name="Rest.Esp.Col.C3" localSheetId="0">[33]Análisis!#REF!</definedName>
    <definedName name="Rest.Esp.Col.C3">[33]Análisis!#REF!</definedName>
    <definedName name="Rest.Esp.Col.C4" localSheetId="0">[33]Análisis!#REF!</definedName>
    <definedName name="Rest.Esp.Col.C4">[33]Análisis!#REF!</definedName>
    <definedName name="Rest.Esp.Col.Cc" localSheetId="0">[33]Análisis!#REF!</definedName>
    <definedName name="Rest.Esp.Col.Cc">[33]Análisis!#REF!</definedName>
    <definedName name="Rest.Esp.Losa.Techo" localSheetId="0">[33]Análisis!#REF!</definedName>
    <definedName name="Rest.Esp.Losa.Techo">[33]Análisis!#REF!</definedName>
    <definedName name="Rest.Esp.Viga.V1" localSheetId="0">[33]Análisis!#REF!</definedName>
    <definedName name="Rest.Esp.Viga.V1">[33]Análisis!#REF!</definedName>
    <definedName name="Rest.Esp.Viga.V2" localSheetId="0">[33]Análisis!#REF!</definedName>
    <definedName name="Rest.Esp.Viga.V2">[33]Análisis!#REF!</definedName>
    <definedName name="Rest.Esp.Viga.V3" localSheetId="0">[33]Análisis!#REF!</definedName>
    <definedName name="Rest.Esp.Viga.V3">[33]Análisis!#REF!</definedName>
    <definedName name="Rest.Esp.Viga.V4R" localSheetId="0">[33]Análisis!#REF!</definedName>
    <definedName name="Rest.Esp.Viga.V4R">[33]Análisis!#REF!</definedName>
    <definedName name="Rest.Esp.Viga.V5" localSheetId="0">[33]Análisis!#REF!</definedName>
    <definedName name="Rest.Esp.Viga.V5">[33]Análisis!#REF!</definedName>
    <definedName name="Rest.Esp.Viga.V6R" localSheetId="0">[33]Análisis!#REF!</definedName>
    <definedName name="Rest.Esp.Viga.V6R">[33]Análisis!#REF!</definedName>
    <definedName name="Rest.Esp.Viga.V7R" localSheetId="0">[33]Análisis!#REF!</definedName>
    <definedName name="Rest.Esp.Viga.V7R">[33]Análisis!#REF!</definedName>
    <definedName name="Rest.Esp.Viga.V8R" localSheetId="0">[33]Análisis!#REF!</definedName>
    <definedName name="Rest.Esp.Viga.V8R">[33]Análisis!#REF!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[30]Análisis!$D$620</definedName>
    <definedName name="Rev.ceram.cocina.bano">[30]Análisis!$D$601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[33]Análisis!#REF!</definedName>
    <definedName name="Rev.Marmol.Antillano">[33]Análisis!#REF!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[30]Análisis!$D$629</definedName>
    <definedName name="reves.marmol" localSheetId="0">#REF!</definedName>
    <definedName name="reves.marmol">#REF!</definedName>
    <definedName name="Reves.Piedra.caliza">[30]Análisis!$D$645</definedName>
    <definedName name="Revest.Ceram.Importada" localSheetId="0">#REF!</definedName>
    <definedName name="Revest.Ceram.Importada">#REF!</definedName>
    <definedName name="Revest.Cerám.Mezc.Antillana" localSheetId="0">[33]Análisis!#REF!</definedName>
    <definedName name="Revest.Cerám.Mezc.Antillana">[33]Análisis!#REF!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[30]Análisis!$D$638</definedName>
    <definedName name="Revest.Loseta.cem.Pulido" localSheetId="0">#REF!</definedName>
    <definedName name="Revest.Loseta.cem.Pulido">#REF!</definedName>
    <definedName name="Revest.marmol">[30]Análisis!$D$591</definedName>
    <definedName name="Revest.Mármol.Tipo.B.30x60" localSheetId="0">#REF!</definedName>
    <definedName name="Revest.Mármol.Tipo.B.30x60">#REF!</definedName>
    <definedName name="Revest.Porcelanato30x60">[30]Análisis!$D$610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'[19]Listado Equipos a utilizar'!#REF!</definedName>
    <definedName name="rodillo">'[19]Listado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'[19]Listado Equipos a utilizar'!#REF!</definedName>
    <definedName name="rodneu">'[19]Listado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UTH" localSheetId="0">[26]PRESUPUESTO!#REF!</definedName>
    <definedName name="RUTH">[26]PRESUPUESTO!#REF!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s_y_Guardianes">[22]MO.!$C$63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[50]Insumos!$L$38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[30]Resumen!$D$24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[31]M.O.!$C$12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[50]Insumos!$L$30</definedName>
    <definedName name="SUB" localSheetId="0">[80]presupuesto!#REF!</definedName>
    <definedName name="SUB">[80]presupuesto!#REF!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'[81]Laurel(OBINSA)'!$H$107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Hf_diametro_de_60_cms">[22]Insumo!$E$22</definedName>
    <definedName name="Tapa_metalica__0.80_X_1.00" localSheetId="0">[22]Insumo!#REF!</definedName>
    <definedName name="Tapa_metalica__0.80_X_1.00">[22]Insumo!#REF!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[66]Insumos!$H$2</definedName>
    <definedName name="tasa.del.dolar" localSheetId="0">#REF!</definedName>
    <definedName name="tasa.del.dolar">#REF!</definedName>
    <definedName name="TASA_DEL_DOLAR">[22]CARGAS!$K$30</definedName>
    <definedName name="TC" localSheetId="0">#REF!</definedName>
    <definedName name="TC">#REF!</definedName>
    <definedName name="TCAL">[9]MOJornal!$D$63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[45]Análisis!$N$1024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[30]Análisis!$D$365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'DR Metal Duvergé-La Colonia-V  '!$2:$6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[9]MOJornal!$D$73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[53]Insumos!$C$207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[12]Factura!#REF!</definedName>
    <definedName name="TOT">[12]Factura!#REF!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[50]Insumos!$L$31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[47]EQUIPOS!$D$14</definedName>
    <definedName name="tractorm" localSheetId="0">'[19]Listado Equipos a utilizar'!#REF!</definedName>
    <definedName name="tractorm">'[19]Listado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[48]Ins!$E$660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'[19]Listado Equipos a utilizar'!#REF!</definedName>
    <definedName name="transpasf">'[19]Listado Equipos a utilizar'!#REF!</definedName>
    <definedName name="transporte">'[29]Resumen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'[82]Ins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[29]Materiales!#REF!</definedName>
    <definedName name="truct">[29]Materiales!#REF!</definedName>
    <definedName name="Tub.Telf.TV" localSheetId="0">#REF!</definedName>
    <definedName name="Tub.Telf.TV">#REF!</definedName>
    <definedName name="tub8x12">[10]analisis!$G$2313</definedName>
    <definedName name="tub8x516">[10]analisis!$G$2322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[83]MO!$B$11</definedName>
    <definedName name="ud">[8]exteriores!$D$66</definedName>
    <definedName name="uh" localSheetId="0">[33]Análisis!#REF!</definedName>
    <definedName name="uh">[33]Análisis!#REF!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'[54]Costos Mano de Obra'!$O$42</definedName>
    <definedName name="USOSMADERA" localSheetId="0">#REF!</definedName>
    <definedName name="USOSMADERA">#REF!</definedName>
    <definedName name="v.c.fs.villa.1" localSheetId="0">[84]Cubicación!#REF!</definedName>
    <definedName name="v.c.fs.villa.1">[84]Cubicación!#REF!</definedName>
    <definedName name="v.c.fs.villa.10" localSheetId="0">[84]Cubicación!#REF!</definedName>
    <definedName name="v.c.fs.villa.10">[84]Cubicación!#REF!</definedName>
    <definedName name="v.c.fs.villa.11" localSheetId="0">[84]Cubicación!#REF!</definedName>
    <definedName name="v.c.fs.villa.11">[84]Cubicación!#REF!</definedName>
    <definedName name="v.c.fs.villa.12" localSheetId="0">[84]Cubicación!#REF!</definedName>
    <definedName name="v.c.fs.villa.12">[84]Cubicación!#REF!</definedName>
    <definedName name="v.c.fs.villa.13" localSheetId="0">[84]Cubicación!#REF!</definedName>
    <definedName name="v.c.fs.villa.13">[84]Cubicación!#REF!</definedName>
    <definedName name="v.c.fs.villa.14" localSheetId="0">[84]Cubicación!#REF!</definedName>
    <definedName name="v.c.fs.villa.14">[84]Cubicación!#REF!</definedName>
    <definedName name="v.c.fs.villa.15" localSheetId="0">[84]Cubicación!#REF!</definedName>
    <definedName name="v.c.fs.villa.15">[84]Cubicación!#REF!</definedName>
    <definedName name="v.c.fs.villa.16" localSheetId="0">[84]Cubicación!#REF!</definedName>
    <definedName name="v.c.fs.villa.16">[84]Cubicación!#REF!</definedName>
    <definedName name="v.c.fs.villa.17" localSheetId="0">[84]Cubicación!#REF!</definedName>
    <definedName name="v.c.fs.villa.17">[84]Cubicación!#REF!</definedName>
    <definedName name="v.c.fs.villa.18" localSheetId="0">[84]Cubicación!#REF!</definedName>
    <definedName name="v.c.fs.villa.18">[84]Cubicación!#REF!</definedName>
    <definedName name="v.c.fs.villa.2" localSheetId="0">[84]Cubicación!#REF!</definedName>
    <definedName name="v.c.fs.villa.2">[84]Cubicación!#REF!</definedName>
    <definedName name="v.c.fs.villa.3" localSheetId="0">[84]Cubicación!#REF!</definedName>
    <definedName name="v.c.fs.villa.3">[84]Cubicación!#REF!</definedName>
    <definedName name="v.c.fs.villa.4" localSheetId="0">[84]Cubicación!#REF!</definedName>
    <definedName name="v.c.fs.villa.4">[84]Cubicación!#REF!</definedName>
    <definedName name="v.c.fs.villa.5" localSheetId="0">[84]Cubicación!#REF!</definedName>
    <definedName name="v.c.fs.villa.5">[84]Cubicación!#REF!</definedName>
    <definedName name="v.c.fs.villa.6" localSheetId="0">[84]Cubicación!#REF!</definedName>
    <definedName name="v.c.fs.villa.6">[84]Cubicación!#REF!</definedName>
    <definedName name="v.c.fs.villa.7" localSheetId="0">[84]Cubicación!#REF!</definedName>
    <definedName name="v.c.fs.villa.7">[84]Cubicación!#REF!</definedName>
    <definedName name="v.c.fs.villa.8" localSheetId="0">[84]Cubicación!#REF!</definedName>
    <definedName name="v.c.fs.villa.8">[84]Cubicación!#REF!</definedName>
    <definedName name="v.c.fs.villa.9" localSheetId="0">[84]Cubicación!#REF!</definedName>
    <definedName name="v.c.fs.villa.9">[84]Cubicación!#REF!</definedName>
    <definedName name="v.c.n1y2.villa1">[84]Cubicación!$P$2150</definedName>
    <definedName name="v.c.n1y2.villa10">[84]Cubicación!$P$1690</definedName>
    <definedName name="v.c.n1y2.villa11">[84]Cubicación!$P$998</definedName>
    <definedName name="v.c.n1y2.villa12">[84]Cubicación!$P$401</definedName>
    <definedName name="v.c.n1y2.villa13">[84]Cubicación!$P$535</definedName>
    <definedName name="v.c.n1y2.villa14">[84]Cubicación!$P$1461</definedName>
    <definedName name="v.c.n1y2.villa15">[84]Cubicación!$P$1576</definedName>
    <definedName name="v.c.n1y2.villa16">[84]Cubicación!$P$1805</definedName>
    <definedName name="v.c.n1y2.villa17">[84]Cubicación!$P$1920</definedName>
    <definedName name="v.c.n1y2.villa18">[84]Cubicación!$P$1113</definedName>
    <definedName name="v.c.n1y2.villa2">[84]Cubicación!$P$2037</definedName>
    <definedName name="v.c.n1y2.villa3">[84]Cubicación!$P$883</definedName>
    <definedName name="v.c.n1y2.villa4">[84]Cubicación!$P$768</definedName>
    <definedName name="v.c.n1y2.villa5">[84]Cubicación!$P$653</definedName>
    <definedName name="v.c.n1y2.villa6">[84]Cubicación!$P$138</definedName>
    <definedName name="v.c.n1y2.villa7">[84]Cubicación!$P$269</definedName>
    <definedName name="v.c.n1y2.villa8">[84]Cubicación!$P$1231</definedName>
    <definedName name="v.c.n1y2.villa9">[84]Cubicación!$P$1346</definedName>
    <definedName name="v.p.fs.villa.1" localSheetId="0">[84]Cubicación!#REF!</definedName>
    <definedName name="v.p.fs.villa.1">[84]Cubicación!#REF!</definedName>
    <definedName name="v.p.fs.villa.10" localSheetId="0">[84]Cubicación!#REF!</definedName>
    <definedName name="v.p.fs.villa.10">[84]Cubicación!#REF!</definedName>
    <definedName name="v.p.fs.villa.11" localSheetId="0">[84]Cubicación!#REF!</definedName>
    <definedName name="v.p.fs.villa.11">[84]Cubicación!#REF!</definedName>
    <definedName name="v.p.fs.villa.12" localSheetId="0">[84]Cubicación!#REF!</definedName>
    <definedName name="v.p.fs.villa.12">[84]Cubicación!#REF!</definedName>
    <definedName name="v.p.fs.villa.13" localSheetId="0">[84]Cubicación!#REF!</definedName>
    <definedName name="v.p.fs.villa.13">[84]Cubicación!#REF!</definedName>
    <definedName name="v.p.fs.villa.14" localSheetId="0">[84]Cubicación!#REF!</definedName>
    <definedName name="v.p.fs.villa.14">[84]Cubicación!#REF!</definedName>
    <definedName name="v.p.fs.villa.15" localSheetId="0">[84]Cubicación!#REF!</definedName>
    <definedName name="v.p.fs.villa.15">[84]Cubicación!#REF!</definedName>
    <definedName name="v.p.fs.villa.16" localSheetId="0">[84]Cubicación!#REF!</definedName>
    <definedName name="v.p.fs.villa.16">[84]Cubicación!#REF!</definedName>
    <definedName name="v.p.fs.villa.17" localSheetId="0">[84]Cubicación!#REF!</definedName>
    <definedName name="v.p.fs.villa.17">[84]Cubicación!#REF!</definedName>
    <definedName name="v.p.fs.villa.18" localSheetId="0">[84]Cubicación!#REF!</definedName>
    <definedName name="v.p.fs.villa.18">[84]Cubicación!#REF!</definedName>
    <definedName name="v.p.fs.villa.2" localSheetId="0">[84]Cubicación!#REF!</definedName>
    <definedName name="v.p.fs.villa.2">[84]Cubicación!#REF!</definedName>
    <definedName name="v.p.fs.villa.3" localSheetId="0">[84]Cubicación!#REF!</definedName>
    <definedName name="v.p.fs.villa.3">[84]Cubicación!#REF!</definedName>
    <definedName name="v.p.fs.villa.4" localSheetId="0">[84]Cubicación!#REF!</definedName>
    <definedName name="v.p.fs.villa.4">[84]Cubicación!#REF!</definedName>
    <definedName name="v.p.fs.villa.5" localSheetId="0">[84]Cubicación!#REF!</definedName>
    <definedName name="v.p.fs.villa.5">[84]Cubicación!#REF!</definedName>
    <definedName name="v.p.fs.villa.6" localSheetId="0">[84]Cubicación!#REF!</definedName>
    <definedName name="v.p.fs.villa.6">[84]Cubicación!#REF!</definedName>
    <definedName name="v.p.fs.villa.7" localSheetId="0">[84]Cubicación!#REF!</definedName>
    <definedName name="v.p.fs.villa.7">[84]Cubicación!#REF!</definedName>
    <definedName name="v.p.fs.villa.8" localSheetId="0">[84]Cubicación!#REF!</definedName>
    <definedName name="v.p.fs.villa.8">[84]Cubicación!#REF!</definedName>
    <definedName name="v.p.fs.villa.9" localSheetId="0">[84]Cubicación!#REF!</definedName>
    <definedName name="v.p.fs.villa.9">[84]Cubicación!#REF!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[13]Precio!$F$31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lvula_platilladas_completa_de_12">[22]Insumo!$E$38</definedName>
    <definedName name="Valvula_platilladas_completa_de_3" localSheetId="0">[22]Insumo!#REF!</definedName>
    <definedName name="Valvula_platilladas_completa_de_3">[22]Insumo!#REF!</definedName>
    <definedName name="Valvula_platilladas_completa_de_4" localSheetId="0">[22]Insumo!#REF!</definedName>
    <definedName name="Valvula_platilladas_completa_de_4">[22]Insumo!#REF!</definedName>
    <definedName name="Valvula_platilladas_completa_de_6" localSheetId="0">[22]Insumo!#REF!</definedName>
    <definedName name="Valvula_platilladas_completa_de_6">[22]Insumo!#REF!</definedName>
    <definedName name="Valvula_platilladas_completa_de_8">[22]Insumo!$E$37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[33]Análisis!#REF!</definedName>
    <definedName name="ventana.Francesa">[33]Análisis!#REF!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[33]Análisis!#REF!</definedName>
    <definedName name="Viga">[33]Análisis!#REF!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[53]Análisis!$D$624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[52]Análisis!$D$525</definedName>
    <definedName name="Viga.Amarre.20x30" localSheetId="0">#REF!</definedName>
    <definedName name="Viga.Amarre.20x30">#REF!</definedName>
    <definedName name="Viga.amarre.2do.N">[53]Análisis!$D$653</definedName>
    <definedName name="Viga.Amarre.Comedor" localSheetId="0">#REF!</definedName>
    <definedName name="Viga.Amarre.Comedor">#REF!</definedName>
    <definedName name="Viga.Amarre.Dintel" localSheetId="0">[33]Análisis!#REF!</definedName>
    <definedName name="Viga.Amarre.Dintel">[33]Análisis!#REF!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[30]Análisis!$D$138</definedName>
    <definedName name="Viga.Amarre.Piso.Casino" localSheetId="0">[33]Análisis!#REF!</definedName>
    <definedName name="Viga.Amarre.Piso.Casino">[33]Análisis!#REF!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[33]Análisis!#REF!</definedName>
    <definedName name="Viga.Amarre20x28">[33]Análisis!#REF!</definedName>
    <definedName name="Viga.Amarre2doN" localSheetId="0">#REF!</definedName>
    <definedName name="Viga.Amarre2doN">#REF!</definedName>
    <definedName name="Viga.Antep.Discoteca" localSheetId="0">[33]Análisis!#REF!</definedName>
    <definedName name="Viga.Antep.Discoteca">[33]Análisis!#REF!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[33]Análisis!#REF!</definedName>
    <definedName name="Viga.Horm.Visto.Discoteca">[33]Análisis!#REF!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[30]Análisis!$D$200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[55]Análisis!#REF!</definedName>
    <definedName name="viga25x40.palapa">[55]Análisis!#REF!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[30]Análisis!$D$209</definedName>
    <definedName name="VigaV2.4toN.Mod.I" localSheetId="0">#REF!</definedName>
    <definedName name="VigaV2.4toN.Mod.I">#REF!</definedName>
    <definedName name="VigaV2.5.7.Presidenciales">[30]Análisis!$D$218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'[19]Listado Equipos a utilizar'!#REF!</definedName>
    <definedName name="volteobote">'[19]Listado Equipos a utilizar'!#REF!</definedName>
    <definedName name="volteobotela" localSheetId="0">'[19]Listado Equipos a utilizar'!#REF!</definedName>
    <definedName name="volteobotela">'[19]Listado Equipos a utilizar'!#REF!</definedName>
    <definedName name="volteobotelargo" localSheetId="0">'[19]Listado Equipos a utilizar'!#REF!</definedName>
    <definedName name="volteobotelargo">'[19]Listado Equipos a utilizar'!#REF!</definedName>
    <definedName name="VP" localSheetId="0">[59]analisis1!#REF!</definedName>
    <definedName name="VP">[59]analisis1!#REF!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[10]analisis!$G$1637</definedName>
    <definedName name="W16X26">[10]analisis!$G$1814</definedName>
    <definedName name="W18X40">[10]analisis!$G$1872</definedName>
    <definedName name="W27X84">[10]analisis!$G$1977</definedName>
    <definedName name="w6x9">[10]analisis!$G$1453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[76]INS!$D$561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[45]Análisis!$N$988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[33]Análisis!#REF!</definedName>
    <definedName name="Zap.Col.Discot.">[33]Análisis!#REF!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[33]Análisis!#REF!</definedName>
    <definedName name="Zap.Columna">[33]Análisis!#REF!</definedName>
    <definedName name="Zap.Columna.Area.Noble" localSheetId="0">#REF!</definedName>
    <definedName name="Zap.Columna.Area.Noble">#REF!</definedName>
    <definedName name="Zap.columna.Casino" localSheetId="0">[33]Análisis!#REF!</definedName>
    <definedName name="Zap.columna.Casino">[33]Análisis!#REF!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[30]Análisis!$D$105</definedName>
    <definedName name="Zap.Escalera" localSheetId="0">#REF!</definedName>
    <definedName name="Zap.Escalera">#REF!</definedName>
    <definedName name="zap.M.ha.40cm.esp">[55]Análisis!$D$192</definedName>
    <definedName name="Zap.mur.H.A.">[53]Análisis!$D$163</definedName>
    <definedName name="Zap.muro.10.30x20.General" localSheetId="0">[33]Análisis!#REF!</definedName>
    <definedName name="Zap.muro.10.30x20.General">[33]Análisis!#REF!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[33]Análisis!#REF!</definedName>
    <definedName name="Zap.Muro.45x25.General">[33]Análisis!#REF!</definedName>
    <definedName name="Zap.muro.55x25.General" localSheetId="0">[33]Análisis!#REF!</definedName>
    <definedName name="Zap.muro.55x25.General">[33]Análisis!#REF!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[33]Análisis!#REF!</definedName>
    <definedName name="Zap.muro20General">[33]Análisis!#REF!</definedName>
    <definedName name="Zap.Muros.Cacino" localSheetId="0">[33]Análisis!#REF!</definedName>
    <definedName name="Zap.Muros.Cacino">[33]Análisis!#REF!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[30]Análisis!$D$120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[38]Insumos!$E$91</definedName>
    <definedName name="Zoc.Marmol.Mezc.Antillana" localSheetId="0">[33]Análisis!#REF!</definedName>
    <definedName name="Zoc.Marmol.Mezc.Antillana">[33]Análisis!#REF!</definedName>
    <definedName name="Zoc.vibrazo.Blanco" localSheetId="0">#REF!</definedName>
    <definedName name="Zoc.vibrazo.Blanco">#REF!</definedName>
    <definedName name="Zocalo.Baldosin" localSheetId="0">[33]Análisis!#REF!</definedName>
    <definedName name="Zocalo.Baldosin">[33]Análisis!#REF!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[33]Análisis!#REF!</definedName>
    <definedName name="Zocalo.Ceram.Mezc.Antillana">[33]Análisis!#REF!</definedName>
    <definedName name="zocalo.ceramica" localSheetId="0">#REF!</definedName>
    <definedName name="zocalo.ceramica">#REF!</definedName>
    <definedName name="Zócalo.Ceramica">[85]Insumos!$E$80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[30]Análisis!$D$532</definedName>
    <definedName name="Zocalo.de.ceramica.B">[30]Análisis!$D$551</definedName>
    <definedName name="Zocalo.de.ceramica.C">[30]Análisis!$D$570</definedName>
    <definedName name="zocalo.de.mosaico">[53]Análisis!$D$1266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[30]Análisis!$D$501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F222" i="43" l="1"/>
  <c r="F204" i="43" l="1"/>
  <c r="F57" i="43" l="1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9" i="43"/>
  <c r="F80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43" i="43"/>
  <c r="F40" i="43"/>
  <c r="F41" i="43"/>
  <c r="F42" i="43"/>
  <c r="T38" i="43" l="1"/>
  <c r="S38" i="43"/>
  <c r="F89" i="43"/>
  <c r="F23" i="43"/>
  <c r="F138" i="43" l="1"/>
  <c r="F137" i="43"/>
  <c r="F140" i="43" s="1"/>
  <c r="F136" i="43"/>
  <c r="F135" i="43"/>
  <c r="F134" i="43"/>
  <c r="F131" i="43"/>
  <c r="F128" i="43"/>
  <c r="F127" i="43"/>
  <c r="F126" i="43"/>
  <c r="F123" i="43"/>
  <c r="F122" i="43"/>
  <c r="F121" i="43"/>
  <c r="F120" i="43"/>
  <c r="F119" i="43"/>
  <c r="F118" i="43"/>
  <c r="F115" i="43"/>
  <c r="F113" i="43"/>
  <c r="F112" i="43"/>
  <c r="F111" i="43"/>
  <c r="F110" i="43"/>
  <c r="F109" i="43"/>
  <c r="F108" i="43"/>
  <c r="F105" i="43"/>
  <c r="F104" i="43"/>
  <c r="F103" i="43"/>
  <c r="F100" i="43"/>
  <c r="F99" i="43"/>
  <c r="F98" i="43"/>
  <c r="F97" i="43"/>
  <c r="F94" i="43"/>
  <c r="F93" i="43"/>
  <c r="F90" i="43"/>
  <c r="F88" i="43"/>
  <c r="F87" i="43"/>
  <c r="F84" i="43"/>
  <c r="F83" i="43"/>
  <c r="F82" i="43"/>
  <c r="F81" i="43"/>
  <c r="F209" i="43"/>
  <c r="F210" i="43" s="1"/>
  <c r="F207" i="43"/>
  <c r="F202" i="43"/>
  <c r="F201" i="43"/>
  <c r="F200" i="43"/>
  <c r="F199" i="43"/>
  <c r="F198" i="43"/>
  <c r="F195" i="43"/>
  <c r="F192" i="43"/>
  <c r="F191" i="43"/>
  <c r="F190" i="43"/>
  <c r="F187" i="43"/>
  <c r="F186" i="43"/>
  <c r="F185" i="43"/>
  <c r="F184" i="43"/>
  <c r="F183" i="43"/>
  <c r="F180" i="43"/>
  <c r="F178" i="43"/>
  <c r="F176" i="43"/>
  <c r="F174" i="43"/>
  <c r="F173" i="43"/>
  <c r="F172" i="43"/>
  <c r="F169" i="43"/>
  <c r="F168" i="43"/>
  <c r="F167" i="43"/>
  <c r="F166" i="43"/>
  <c r="F163" i="43"/>
  <c r="F162" i="43"/>
  <c r="F159" i="43"/>
  <c r="F158" i="43"/>
  <c r="F157" i="43"/>
  <c r="F154" i="43"/>
  <c r="F153" i="43"/>
  <c r="F152" i="43"/>
  <c r="F151" i="43"/>
  <c r="F150" i="43"/>
  <c r="F149" i="43"/>
  <c r="F39" i="43"/>
  <c r="F38" i="43"/>
  <c r="F37" i="43"/>
  <c r="F34" i="43"/>
  <c r="F33" i="43"/>
  <c r="F32" i="43"/>
  <c r="F31" i="43"/>
  <c r="F28" i="43"/>
  <c r="F27" i="43"/>
  <c r="F24" i="43"/>
  <c r="F22" i="43"/>
  <c r="F21" i="43"/>
  <c r="F18" i="43"/>
  <c r="F17" i="43"/>
  <c r="F16" i="43"/>
  <c r="F15" i="43"/>
  <c r="F14" i="43"/>
  <c r="F13" i="43"/>
  <c r="F74" i="43" l="1"/>
  <c r="F142" i="43" s="1"/>
  <c r="F212" i="43" s="1"/>
  <c r="F179" i="43"/>
  <c r="F114" i="43"/>
  <c r="F226" i="43" l="1"/>
  <c r="F218" i="43"/>
  <c r="F219" i="43"/>
  <c r="F227" i="43"/>
  <c r="F216" i="43"/>
  <c r="F217" i="43"/>
  <c r="F223" i="43"/>
  <c r="F224" i="43"/>
  <c r="F225" i="43"/>
  <c r="F220" i="43"/>
  <c r="F221" i="43"/>
  <c r="F213" i="43"/>
  <c r="F228" i="43" l="1"/>
  <c r="F230" i="43" s="1"/>
</calcChain>
</file>

<file path=xl/sharedStrings.xml><?xml version="1.0" encoding="utf-8"?>
<sst xmlns="http://schemas.openxmlformats.org/spreadsheetml/2006/main" count="341" uniqueCount="137">
  <si>
    <t>CANTIDAD</t>
  </si>
  <si>
    <t>U</t>
  </si>
  <si>
    <t xml:space="preserve"> VALOR (RD$)</t>
  </si>
  <si>
    <t>A</t>
  </si>
  <si>
    <t/>
  </si>
  <si>
    <t>M</t>
  </si>
  <si>
    <t>B</t>
  </si>
  <si>
    <t>GASTOS INDIRECTOS</t>
  </si>
  <si>
    <t>TOTAL A CONTRATAR  RD$</t>
  </si>
  <si>
    <t>LB</t>
  </si>
  <si>
    <t>Día</t>
  </si>
  <si>
    <t>Ud</t>
  </si>
  <si>
    <t>I</t>
  </si>
  <si>
    <t>II</t>
  </si>
  <si>
    <t xml:space="preserve">CODIA </t>
  </si>
  <si>
    <t>DEPÓSITO SUPERFICIAL METÁLICO:</t>
  </si>
  <si>
    <t xml:space="preserve">SUMINISTRO  MATERIAL DE REPOSICIÓN </t>
  </si>
  <si>
    <t>MISCELÁNEOS</t>
  </si>
  <si>
    <t>TOTAL GASTOS INDIRECTOS</t>
  </si>
  <si>
    <t>ZONA: VIII</t>
  </si>
  <si>
    <t>SUBTOTAL FASE Z</t>
  </si>
  <si>
    <t>SUBTOTAL GENERAL</t>
  </si>
  <si>
    <t>SUBTOTAL FASE A</t>
  </si>
  <si>
    <t xml:space="preserve">VARIOS </t>
  </si>
  <si>
    <t>TRATAMIENTO INTERIOR EN DEPÒSITO</t>
  </si>
  <si>
    <t>P. U. (RD$)</t>
  </si>
  <si>
    <t>SUBTOTAL FASE I</t>
  </si>
  <si>
    <t>SUBTOTAL FASE II</t>
  </si>
  <si>
    <t xml:space="preserve">DESCRIPCIÒN </t>
  </si>
  <si>
    <t>APLICACIÓN DE SAND BLASTING (INCLUYE ALQUILER DE EQUIPO), EN:</t>
  </si>
  <si>
    <t>PINTURA EXTERIOR EN DEPÓSITO (INCLUYE SUMINISTRO Y MANO DE OBRA)</t>
  </si>
  <si>
    <t>ACONDICIONAMIENTO ÁREA EXTERIOR DEL DEPÒSITO</t>
  </si>
  <si>
    <t>REPARACIONES EN ESTRUCTURA INTERIOR DEL DEPÒSITO</t>
  </si>
  <si>
    <t>APLICACIÓN DE SAND BLASTING, EN:</t>
  </si>
  <si>
    <t>MUNICIPIO DUVERGÉ</t>
  </si>
  <si>
    <t>REPARACIÒN EN TUBERIA DE DESAGÜE EN INTERIOR</t>
  </si>
  <si>
    <t xml:space="preserve">DISTRITO MUNICIPAL LA COLONIA </t>
  </si>
  <si>
    <t xml:space="preserve">APLICACIÓN DE SAND BLASTING </t>
  </si>
  <si>
    <t>1.1</t>
  </si>
  <si>
    <t>1.2</t>
  </si>
  <si>
    <t>1.3</t>
  </si>
  <si>
    <t>1.4</t>
  </si>
  <si>
    <t>1.5</t>
  </si>
  <si>
    <t>1.6</t>
  </si>
  <si>
    <t>6</t>
  </si>
  <si>
    <t xml:space="preserve">REPARACION EN TUBERIA DE DESAGÜE </t>
  </si>
  <si>
    <t>Ubicación: PROVINCIA INDEPENDENCIA</t>
  </si>
  <si>
    <t>Obra: REHABILITACIÓN DEPÓSITO METÁLICO, ACUEDUCTO MÚLTIPLE  DUVERGÉ - LA COLONIA - VENGAN A VER</t>
  </si>
  <si>
    <t>Nº</t>
  </si>
  <si>
    <t>Limpieza del área exterior</t>
  </si>
  <si>
    <t>Nivelación con equipo</t>
  </si>
  <si>
    <t>Suministro material de mina (caliche) de base e=0.30m+25% esponjamiento, D= km, (53.46x0.60)</t>
  </si>
  <si>
    <t>Compactación con compactador mecánico en capas de 0.20m compactado al 95%</t>
  </si>
  <si>
    <t xml:space="preserve">Bote de material sobrante (incluye carguío y esparcimiento en botadero) (D= 5.00 km) </t>
  </si>
  <si>
    <t xml:space="preserve">Embellecimiento con gravilla </t>
  </si>
  <si>
    <t>Apertura y cierre de hueco de (2.00x1.80)m acceso a interior deposito (1 apertura)</t>
  </si>
  <si>
    <t>Desmonte y retiro de fondo (a=53.46 m²)</t>
  </si>
  <si>
    <t>Rotura de concreto en fondo</t>
  </si>
  <si>
    <t>Bote de material con camión (incluye carguío y esparcimiento en botadero) D =5.00 km</t>
  </si>
  <si>
    <t>Extracción de material de base compacto a mano (53.46x0.60)</t>
  </si>
  <si>
    <t xml:space="preserve">Bote de material (incluye carguío y esparcimiento en botadero) (D= 5 km) </t>
  </si>
  <si>
    <t xml:space="preserve">Suministro y colocación de hormigón F'c=210kg/cm²  </t>
  </si>
  <si>
    <t>Compactación al 95% del Proctor modificado con compactador mecánico en capas de 0.20m</t>
  </si>
  <si>
    <t>Suministro y colocación arena lavada e=0.15 m +20% esponjamiento (53.46X0.15)</t>
  </si>
  <si>
    <t>Suministro material de base (caliche) e=0.60 m + 20% esponjamiento (53.46X0.20) m</t>
  </si>
  <si>
    <t>Suministro e instalación tolas en fondo esp.=3/8" en plancha 4'x8'</t>
  </si>
  <si>
    <t xml:space="preserve">Refuerzo de fondo en (angular de 3" x 3" e=3/8 " L=20')- rolado en frio </t>
  </si>
  <si>
    <r>
      <t>Resane hormigón simple en bordillo exterior Depósito (39.00m x 0.30m = 11.70m</t>
    </r>
    <r>
      <rPr>
        <vertAlign val="superscript"/>
        <sz val="10"/>
        <color rgb="FF262626"/>
        <rFont val="Arial"/>
        <family val="2"/>
      </rPr>
      <t>2</t>
    </r>
    <r>
      <rPr>
        <sz val="10"/>
        <color rgb="FF262626"/>
        <rFont val="Arial"/>
        <family val="2"/>
      </rPr>
      <t>)</t>
    </r>
  </si>
  <si>
    <t>Desmonte tubería de ø6" acero</t>
  </si>
  <si>
    <t>Suministro tubería acero sin costura ø6" sch-40</t>
  </si>
  <si>
    <t>Colocación tubería acero sin costura ø6" sch-40</t>
  </si>
  <si>
    <t>Suministro y colocación codo ø6" x 90º acero SCH-40</t>
  </si>
  <si>
    <t>Aplicación de tratamiento anticorrosivo para tuberías</t>
  </si>
  <si>
    <t>Construcción de acera en hormigón simple F'c=180 kg/cms², ancho=1.00 m</t>
  </si>
  <si>
    <t xml:space="preserve">Cilindro interior </t>
  </si>
  <si>
    <t xml:space="preserve">Cilindro exterior </t>
  </si>
  <si>
    <t>Cúpula interior</t>
  </si>
  <si>
    <t>Cúpula exterior</t>
  </si>
  <si>
    <t>Fondo</t>
  </si>
  <si>
    <t xml:space="preserve">Tubería ø6" </t>
  </si>
  <si>
    <t xml:space="preserve">Tratamiento con recubrimiento epóxica Sika -guard 62 en paredes </t>
  </si>
  <si>
    <t xml:space="preserve">Tratamiento con recubrimiento epóxica Sika -guard 62 en tola de fondo </t>
  </si>
  <si>
    <t>Tratamiento con recubrimiento expósito Sika -guard 62 en techo</t>
  </si>
  <si>
    <t>TRATAMIENTO INTERIOR EN DEPÓSITO</t>
  </si>
  <si>
    <t>Pintura epóxica tipo Amerlock 400 en exterior (pared, techo y tubería Ø6")</t>
  </si>
  <si>
    <t xml:space="preserve">Lámpara reflectora para iluminación interior de tanque. </t>
  </si>
  <si>
    <t xml:space="preserve">Ventilador </t>
  </si>
  <si>
    <t>Planta eléctrica (incluye combustible y transporte.)</t>
  </si>
  <si>
    <t>Alquiler de andamio (cubicar según factura)</t>
  </si>
  <si>
    <t>Logo y letrero de INAPA en depósito</t>
  </si>
  <si>
    <t>Suministro material de mina (caliche) de base e=0.30m+25% esponjamiento, D.= km, (53.46x0.60)</t>
  </si>
  <si>
    <t>Apertura y cierre de hueco de (2.00x1.80)m acceso a interior deposito (1 abertura)</t>
  </si>
  <si>
    <t>Extracción de material de base compacto a mano (53.46x0.60) m</t>
  </si>
  <si>
    <t>Suministro y colocación arena lavada e=0.15M+20% esponjamiento (53.46X0.15)</t>
  </si>
  <si>
    <t>Suministro material de base (caliche) e=0.40M + 20% esponjamiento (53.46X0.20)</t>
  </si>
  <si>
    <t xml:space="preserve">Suministro y colocación de hormigón F'c=210kg/cm² </t>
  </si>
  <si>
    <t>Sustitución: suministro e instalación tolas en fondo esp.=3/8" en plancha 4'x8'</t>
  </si>
  <si>
    <t>Suministro y colocación Codo ø6" x 90 acero sch-40</t>
  </si>
  <si>
    <t>EXTRACCIÓN DE MATERIAL (DENTRO DEL DEPÓSITO)</t>
  </si>
  <si>
    <t xml:space="preserve">Suministro y colocación de hormigón F'c=210kg/cm²  o asfáltico. Incluye RC2,  e=2"=0.05M </t>
  </si>
  <si>
    <r>
      <t>Resane hormigón simple en bordillo exterior  (39.00 x 0.30)m (11.70m</t>
    </r>
    <r>
      <rPr>
        <vertAlign val="superscript"/>
        <sz val="10"/>
        <color rgb="FF262626"/>
        <rFont val="Arial"/>
        <family val="2"/>
      </rPr>
      <t>2</t>
    </r>
    <r>
      <rPr>
        <sz val="10"/>
        <color rgb="FF262626"/>
        <rFont val="Arial"/>
        <family val="2"/>
      </rPr>
      <t>)</t>
    </r>
  </si>
  <si>
    <t>Valla anunciando obra 16' x 10' impresión full color conteniendo logo de INAPA, nombre de proyecto y contratista. Estructura en tubos galvanizados 1 1/2"x 1 1/2" y soportes en tubo cuadrado 4" x 4"</t>
  </si>
  <si>
    <t xml:space="preserve">Campamento ( incluye alquiler del solar con o sin casa, baños móviles y caseta de materiales) </t>
  </si>
  <si>
    <t xml:space="preserve">Construcción escalera interior y exterior de depósito, en acero inoxidable, en angulares 2" x2"x1/4" y barra lisa ø3/4" @ 0.50m, apoyo cada 1.40m, (h=7.20m) (incluye instalación) </t>
  </si>
  <si>
    <t>Tapa (0.70x0.70)m en tola 1/4" y angulares 1½" x1½"  (incluye: suministro y  colocación)</t>
  </si>
  <si>
    <t>REHABILITACIÓN DEPÓSITO REGULADOR METÁLICO SUPERFICIAL, CAPACIDAD 383 M³ (101,400 GL)</t>
  </si>
  <si>
    <t>REHABILITACIÓN DEPÓSITO REGULADOR METALICO SUPERFICIAL, CAPACIDAD 383 M³ (101,400 GL)</t>
  </si>
  <si>
    <t>Honorarios profesionales</t>
  </si>
  <si>
    <t xml:space="preserve"> Supervisión de INAPA</t>
  </si>
  <si>
    <t>Gastos administrativos</t>
  </si>
  <si>
    <t>Seguro, pólizas y fianzas</t>
  </si>
  <si>
    <t>Gastos de transporte</t>
  </si>
  <si>
    <t>Ley 6-86</t>
  </si>
  <si>
    <t>Mantenimiento y operación de sistema INAPA</t>
  </si>
  <si>
    <t xml:space="preserve">Estudios (sociales, ambientales, geotécnico, topográfico, </t>
  </si>
  <si>
    <t>de calidad, etc.)</t>
  </si>
  <si>
    <t xml:space="preserve">Medida de compensación ambiental </t>
  </si>
  <si>
    <t>Mes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</si>
  <si>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</si>
  <si>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</si>
  <si>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1"/>
        <color indexed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</si>
  <si>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P²</t>
  </si>
  <si>
    <t>Viaje</t>
  </si>
  <si>
    <t>Lb</t>
  </si>
  <si>
    <t>Suministro tubería acero sin costura ø6" SCH-40</t>
  </si>
  <si>
    <t>Colocación tubería acero sin costura ø6" SCH-40</t>
  </si>
  <si>
    <t>Z</t>
  </si>
  <si>
    <t>REPARACIONES EN ESTRUCTURA INTERIOR DEL DEPÓSITO</t>
  </si>
  <si>
    <t xml:space="preserve">REPARACIÒN EN TUBERÍA DE DESAGÜE </t>
  </si>
  <si>
    <t xml:space="preserve">SUBTOTAL FASE B </t>
  </si>
  <si>
    <t>UD</t>
  </si>
  <si>
    <r>
      <t>Resane hormigón simple en bordillo exterior (39.00 x 0.30)m (11.70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</si>
  <si>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Cartabones refuerzo de fondo en (angular de 3" x 3" e=3/8 " L=20') rolado en frio </t>
  </si>
  <si>
    <t xml:space="preserve">Construcción escalera interior y exterior del Depósito, en acero inoxidable,  en angulares 2" x 2"x1/4" y barra lisa ø3/4" @ 0.50 m, apoyo cada 1.40 m, (h=7.20 m) (incluye instalación) </t>
  </si>
  <si>
    <t>Tapa (0.70 x 0.70) m en tola 1/4" y angulares 1½" x1½" : (incluye suministro y  colocación)</t>
  </si>
  <si>
    <t>Construcción de acera en hormigón simple F'c=180 kg/cm², ancho=1.00 m</t>
  </si>
  <si>
    <t>ITBIS de honorarios profesionales (Ley 07-2007)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</si>
</sst>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\(&quot;RD$&quot;#,##0.0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General_)"/>
    <numFmt numFmtId="174" formatCode="#,##0.0;\-#,##0.0"/>
    <numFmt numFmtId="175" formatCode="#,##0;\-#,##0"/>
    <numFmt numFmtId="176" formatCode="#,##0.00;[Red]#,##0.00"/>
    <numFmt numFmtId="177" formatCode="0.00_)"/>
    <numFmt numFmtId="178" formatCode="_-* #,##0.00\ _P_t_s_-;\-* #,##0.00\ _P_t_s_-;_-* &quot;-&quot;??\ _P_t_s_-;_-@_-"/>
    <numFmt numFmtId="179" formatCode="0.0%"/>
    <numFmt numFmtId="180" formatCode="_-* #,##0.00\ _R_D_$_-;\-* #,##0.00\ _R_D_$_-;_-* &quot;-&quot;??\ _R_D_$_-;_-@_-"/>
    <numFmt numFmtId="181" formatCode="_-[$€]* #,##0.00_-;\-[$€]* #,##0.00_-;_-[$€]* &quot;-&quot;??_-;_-@_-"/>
    <numFmt numFmtId="182" formatCode="#."/>
    <numFmt numFmtId="183" formatCode="_-* #,##0.00\ &quot;Pts&quot;_-;\-* #,##0.00\ &quot;Pts&quot;_-;_-* &quot;-&quot;??\ &quot;Pts&quot;_-;_-@_-"/>
    <numFmt numFmtId="184" formatCode="_-* #,##0.00_-;\-* #,##0.00_-;_-* &quot;-&quot;??_-;_-@_-"/>
    <numFmt numFmtId="185" formatCode="#,##0.0"/>
    <numFmt numFmtId="186" formatCode="&quot;Sí&quot;;&quot;Sí&quot;;&quot;No&quot;"/>
    <numFmt numFmtId="187" formatCode="#.0"/>
    <numFmt numFmtId="188" formatCode="#.00"/>
    <numFmt numFmtId="189" formatCode="_([$€]* #,##0.00_);_([$€]* \(#,##0.00\);_([$€]* &quot;-&quot;??_);_(@_)"/>
    <numFmt numFmtId="190" formatCode="[$€]#,##0.00;[Red]\-[$€]#,##0.00"/>
    <numFmt numFmtId="191" formatCode="&quot;RD$ &quot;#,#00.00"/>
    <numFmt numFmtId="192" formatCode="_-[$€-2]* #,##0.00_-;\-[$€-2]* #,##0.00_-;_-[$€-2]* &quot;-&quot;??_-"/>
    <numFmt numFmtId="193" formatCode="0.000"/>
    <numFmt numFmtId="194" formatCode="#,##0.00_ ;\-#,##0.00\ "/>
    <numFmt numFmtId="195" formatCode="0.0"/>
    <numFmt numFmtId="196" formatCode="0.0000"/>
    <numFmt numFmtId="197" formatCode="#,##0.0000"/>
    <numFmt numFmtId="198" formatCode="0.00000"/>
    <numFmt numFmtId="199" formatCode="#,##0.000"/>
    <numFmt numFmtId="200" formatCode="_(* #,##0.000_);_(* \(#,##0.000\);_(* &quot;-&quot;??_);_(@_)"/>
    <numFmt numFmtId="201" formatCode="[$$-409]#,##0.00"/>
    <numFmt numFmtId="202" formatCode="0_)"/>
    <numFmt numFmtId="203" formatCode="#,##0.00\ _€"/>
    <numFmt numFmtId="204" formatCode="#,##0.00\ &quot;/m3&quot;"/>
    <numFmt numFmtId="205" formatCode="&quot; &quot;#,##0.00&quot; &quot;;&quot; (&quot;#,##0.00&quot;)&quot;;&quot; -&quot;#&quot; &quot;;&quot; &quot;@&quot; &quot;"/>
    <numFmt numFmtId="206" formatCode="[$-409]General"/>
    <numFmt numFmtId="207" formatCode="_-* #,##0.0000_-;\-* #,##0.0000_-;_-* &quot;-&quot;??_-;_-@_-"/>
    <numFmt numFmtId="208" formatCode="#,##0.00\ &quot;M³S&quot;"/>
    <numFmt numFmtId="209" formatCode="#,##0.00\ &quot;KM&quot;"/>
    <numFmt numFmtId="210" formatCode="#,##0.00&quot; pta &quot;;\-#,##0.00&quot; pta &quot;;&quot; -&quot;#&quot; pta &quot;;@\ "/>
    <numFmt numFmtId="211" formatCode="_-&quot;RD$&quot;* #,##0.00_-;\-&quot;RD$&quot;* #,##0.00_-;_-&quot;RD$&quot;* &quot;-&quot;??_-;_-@_-"/>
    <numFmt numFmtId="212" formatCode="_(* #,##0\ &quot;pta&quot;_);_(* \(#,##0\ &quot;pta&quot;\);_(* &quot;-&quot;??\ &quot;pta&quot;_);_(@_)"/>
    <numFmt numFmtId="213" formatCode="&quot;$&quot;#,##0.00"/>
    <numFmt numFmtId="214" formatCode="&quot;$&quot;#,##0.00;[Red]\-&quot;$&quot;#,##0.00"/>
    <numFmt numFmtId="215" formatCode="0.000%"/>
    <numFmt numFmtId="216" formatCode="_ * #,##0.00_ ;_ * \-#,##0.00_ ;_ * &quot;-&quot;??_ ;_ @_ "/>
    <numFmt numFmtId="217" formatCode="_-&quot;$&quot;* #,##0.00_-;\-&quot;$&quot;* #,##0.00_-;_-&quot;$&quot;* &quot;-&quot;??_-;_-@_-"/>
    <numFmt numFmtId="218" formatCode="_([$€-2]* #,##0.00_);_([$€-2]* \(#,##0.00\);_([$€-2]* &quot;-&quot;??_)"/>
    <numFmt numFmtId="219" formatCode="_(* #,##0.00_);_(* \(#,##0.00\);_(* \-??_);_(@_)"/>
    <numFmt numFmtId="220" formatCode="_-* #,##0.00\ [$€]_-;\-* #,##0.00\ [$€]_-;_-* &quot;-&quot;??\ [$€]_-;_-@_-"/>
    <numFmt numFmtId="221" formatCode="_-* #,##0.000_-;\-* #,##0.000_-;_-* &quot;-&quot;??_-;_-@_-"/>
    <numFmt numFmtId="222" formatCode="#,##0.00000000000000_ ;[Red]\-#,##0.00000000000000\ "/>
    <numFmt numFmtId="223" formatCode="#,##0.0000_);\(#,##0.0000\)"/>
    <numFmt numFmtId="224" formatCode="#,##0\ &quot;€&quot;;[Red]\-#,##0\ &quot;€&quot;"/>
    <numFmt numFmtId="225" formatCode="&quot;$&quot;#,##0;[Red]\-&quot;$&quot;#,##0"/>
    <numFmt numFmtId="226" formatCode="_-* #,##0_-;\-* #,##0_-;_-* &quot;-&quot;_-;_-@_-"/>
    <numFmt numFmtId="227" formatCode="_ &quot;Bs&quot;\ * #,##0.00_ ;_ &quot;Bs&quot;\ * \-#,##0.00_ ;_ &quot;Bs&quot;\ * &quot;-&quot;??_ ;_ @_ "/>
    <numFmt numFmtId="228" formatCode="#,##0.000_);\(#,##0.000\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rgb="FF000000"/>
      <name val="Times New Roman"/>
      <family val="1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color theme="1" tint="0.14999847407452621"/>
      <name val="Arial"/>
      <family val="2"/>
    </font>
    <font>
      <b/>
      <sz val="10"/>
      <color indexed="16"/>
      <name val="Arial"/>
      <family val="2"/>
    </font>
    <font>
      <sz val="10"/>
      <color rgb="FF262626"/>
      <name val="Arial"/>
      <family val="2"/>
    </font>
    <font>
      <vertAlign val="superscript"/>
      <sz val="10"/>
      <color rgb="FF262626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i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517">
    <xf numFmtId="0" fontId="0" fillId="0" borderId="0"/>
    <xf numFmtId="172" fontId="13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7" fillId="0" borderId="0"/>
    <xf numFmtId="0" fontId="10" fillId="0" borderId="0"/>
    <xf numFmtId="39" fontId="18" fillId="0" borderId="0"/>
    <xf numFmtId="43" fontId="10" fillId="0" borderId="0" applyFont="0" applyFill="0" applyBorder="0" applyAlignment="0" applyProtection="0"/>
    <xf numFmtId="0" fontId="1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43" fontId="2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2" fontId="26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0"/>
    <xf numFmtId="177" fontId="35" fillId="0" borderId="0"/>
    <xf numFmtId="0" fontId="10" fillId="0" borderId="0"/>
    <xf numFmtId="0" fontId="10" fillId="0" borderId="0"/>
    <xf numFmtId="173" fontId="17" fillId="0" borderId="0"/>
    <xf numFmtId="187" fontId="34" fillId="0" borderId="0"/>
    <xf numFmtId="179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7" fontId="34" fillId="0" borderId="0"/>
    <xf numFmtId="188" fontId="34" fillId="0" borderId="0"/>
    <xf numFmtId="0" fontId="10" fillId="4" borderId="7" applyNumberFormat="0" applyFont="0" applyAlignment="0" applyProtection="0"/>
    <xf numFmtId="0" fontId="36" fillId="16" borderId="8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8" fillId="19" borderId="0" applyNumberFormat="0" applyBorder="0" applyAlignment="0" applyProtection="0"/>
    <xf numFmtId="0" fontId="42" fillId="24" borderId="1" applyNumberFormat="0" applyAlignment="0" applyProtection="0"/>
    <xf numFmtId="0" fontId="24" fillId="17" borderId="2" applyNumberForma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32" fillId="5" borderId="1" applyNumberFormat="0" applyAlignment="0" applyProtection="0"/>
    <xf numFmtId="189" fontId="10" fillId="0" borderId="0" applyFont="0" applyFill="0" applyBorder="0" applyAlignment="0" applyProtection="0"/>
    <xf numFmtId="182" fontId="26" fillId="0" borderId="0">
      <protection locked="0"/>
    </xf>
    <xf numFmtId="182" fontId="26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0" fontId="22" fillId="8" borderId="0" applyNumberFormat="0" applyBorder="0" applyAlignment="0" applyProtection="0"/>
    <xf numFmtId="19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46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4" borderId="7" applyNumberFormat="0" applyFont="0" applyAlignment="0" applyProtection="0"/>
    <xf numFmtId="9" fontId="10" fillId="0" borderId="0" applyFont="0" applyFill="0" applyBorder="0" applyAlignment="0" applyProtection="0"/>
    <xf numFmtId="0" fontId="36" fillId="24" borderId="8" applyNumberFormat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4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9" fillId="0" borderId="0"/>
    <xf numFmtId="43" fontId="1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2" fillId="8" borderId="0" applyNumberFormat="0" applyBorder="0" applyAlignment="0" applyProtection="0"/>
    <xf numFmtId="0" fontId="42" fillId="24" borderId="1" applyNumberFormat="0" applyAlignment="0" applyProtection="0"/>
    <xf numFmtId="0" fontId="24" fillId="17" borderId="2" applyNumberFormat="0" applyAlignment="0" applyProtection="0"/>
    <xf numFmtId="17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32" fillId="5" borderId="1" applyNumberFormat="0" applyAlignment="0" applyProtection="0"/>
    <xf numFmtId="0" fontId="43" fillId="0" borderId="9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36" fillId="24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43" fontId="10" fillId="0" borderId="0" applyFont="0" applyFill="0" applyBorder="0" applyAlignment="0" applyProtection="0"/>
    <xf numFmtId="0" fontId="10" fillId="0" borderId="0"/>
    <xf numFmtId="0" fontId="40" fillId="0" borderId="0"/>
    <xf numFmtId="0" fontId="10" fillId="0" borderId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201" fontId="20" fillId="2" borderId="0" applyNumberFormat="0" applyBorder="0" applyAlignment="0" applyProtection="0"/>
    <xf numFmtId="201" fontId="20" fillId="2" borderId="0" applyNumberFormat="0" applyBorder="0" applyAlignment="0" applyProtection="0"/>
    <xf numFmtId="201" fontId="20" fillId="3" borderId="0" applyNumberFormat="0" applyBorder="0" applyAlignment="0" applyProtection="0"/>
    <xf numFmtId="201" fontId="20" fillId="3" borderId="0" applyNumberFormat="0" applyBorder="0" applyAlignment="0" applyProtection="0"/>
    <xf numFmtId="201" fontId="20" fillId="4" borderId="0" applyNumberFormat="0" applyBorder="0" applyAlignment="0" applyProtection="0"/>
    <xf numFmtId="201" fontId="20" fillId="4" borderId="0" applyNumberFormat="0" applyBorder="0" applyAlignment="0" applyProtection="0"/>
    <xf numFmtId="201" fontId="20" fillId="5" borderId="0" applyNumberFormat="0" applyBorder="0" applyAlignment="0" applyProtection="0"/>
    <xf numFmtId="201" fontId="20" fillId="5" borderId="0" applyNumberFormat="0" applyBorder="0" applyAlignment="0" applyProtection="0"/>
    <xf numFmtId="201" fontId="20" fillId="6" borderId="0" applyNumberFormat="0" applyBorder="0" applyAlignment="0" applyProtection="0"/>
    <xf numFmtId="201" fontId="20" fillId="6" borderId="0" applyNumberFormat="0" applyBorder="0" applyAlignment="0" applyProtection="0"/>
    <xf numFmtId="201" fontId="20" fillId="4" borderId="0" applyNumberFormat="0" applyBorder="0" applyAlignment="0" applyProtection="0"/>
    <xf numFmtId="201" fontId="20" fillId="4" borderId="0" applyNumberFormat="0" applyBorder="0" applyAlignment="0" applyProtection="0"/>
    <xf numFmtId="201" fontId="20" fillId="6" borderId="0" applyNumberFormat="0" applyBorder="0" applyAlignment="0" applyProtection="0"/>
    <xf numFmtId="201" fontId="20" fillId="6" borderId="0" applyNumberFormat="0" applyBorder="0" applyAlignment="0" applyProtection="0"/>
    <xf numFmtId="201" fontId="20" fillId="3" borderId="0" applyNumberFormat="0" applyBorder="0" applyAlignment="0" applyProtection="0"/>
    <xf numFmtId="201" fontId="20" fillId="3" borderId="0" applyNumberFormat="0" applyBorder="0" applyAlignment="0" applyProtection="0"/>
    <xf numFmtId="201" fontId="20" fillId="7" borderId="0" applyNumberFormat="0" applyBorder="0" applyAlignment="0" applyProtection="0"/>
    <xf numFmtId="201" fontId="20" fillId="7" borderId="0" applyNumberFormat="0" applyBorder="0" applyAlignment="0" applyProtection="0"/>
    <xf numFmtId="201" fontId="20" fillId="8" borderId="0" applyNumberFormat="0" applyBorder="0" applyAlignment="0" applyProtection="0"/>
    <xf numFmtId="201" fontId="20" fillId="8" borderId="0" applyNumberFormat="0" applyBorder="0" applyAlignment="0" applyProtection="0"/>
    <xf numFmtId="201" fontId="20" fillId="6" borderId="0" applyNumberFormat="0" applyBorder="0" applyAlignment="0" applyProtection="0"/>
    <xf numFmtId="201" fontId="20" fillId="6" borderId="0" applyNumberFormat="0" applyBorder="0" applyAlignment="0" applyProtection="0"/>
    <xf numFmtId="201" fontId="20" fillId="4" borderId="0" applyNumberFormat="0" applyBorder="0" applyAlignment="0" applyProtection="0"/>
    <xf numFmtId="201" fontId="20" fillId="4" borderId="0" applyNumberFormat="0" applyBorder="0" applyAlignment="0" applyProtection="0"/>
    <xf numFmtId="201" fontId="21" fillId="6" borderId="0" applyNumberFormat="0" applyBorder="0" applyAlignment="0" applyProtection="0"/>
    <xf numFmtId="201" fontId="21" fillId="6" borderId="0" applyNumberFormat="0" applyBorder="0" applyAlignment="0" applyProtection="0"/>
    <xf numFmtId="201" fontId="21" fillId="9" borderId="0" applyNumberFormat="0" applyBorder="0" applyAlignment="0" applyProtection="0"/>
    <xf numFmtId="201" fontId="21" fillId="9" borderId="0" applyNumberFormat="0" applyBorder="0" applyAlignment="0" applyProtection="0"/>
    <xf numFmtId="201" fontId="21" fillId="10" borderId="0" applyNumberFormat="0" applyBorder="0" applyAlignment="0" applyProtection="0"/>
    <xf numFmtId="201" fontId="21" fillId="10" borderId="0" applyNumberFormat="0" applyBorder="0" applyAlignment="0" applyProtection="0"/>
    <xf numFmtId="201" fontId="21" fillId="8" borderId="0" applyNumberFormat="0" applyBorder="0" applyAlignment="0" applyProtection="0"/>
    <xf numFmtId="201" fontId="21" fillId="8" borderId="0" applyNumberFormat="0" applyBorder="0" applyAlignment="0" applyProtection="0"/>
    <xf numFmtId="201" fontId="21" fillId="6" borderId="0" applyNumberFormat="0" applyBorder="0" applyAlignment="0" applyProtection="0"/>
    <xf numFmtId="201" fontId="21" fillId="6" borderId="0" applyNumberFormat="0" applyBorder="0" applyAlignment="0" applyProtection="0"/>
    <xf numFmtId="201" fontId="21" fillId="3" borderId="0" applyNumberFormat="0" applyBorder="0" applyAlignment="0" applyProtection="0"/>
    <xf numFmtId="201" fontId="21" fillId="3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21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21" fillId="1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3" fillId="31" borderId="0" applyNumberFormat="0" applyBorder="0" applyAlignment="0" applyProtection="0"/>
    <xf numFmtId="0" fontId="21" fillId="26" borderId="0" applyNumberFormat="0" applyBorder="0" applyAlignment="0" applyProtection="0"/>
    <xf numFmtId="0" fontId="52" fillId="28" borderId="0" applyNumberFormat="0" applyBorder="0" applyAlignment="0" applyProtection="0"/>
    <xf numFmtId="0" fontId="52" fillId="31" borderId="0" applyNumberFormat="0" applyBorder="0" applyAlignment="0" applyProtection="0"/>
    <xf numFmtId="0" fontId="53" fillId="33" borderId="0" applyNumberFormat="0" applyBorder="0" applyAlignment="0" applyProtection="0"/>
    <xf numFmtId="0" fontId="21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0" fontId="21" fillId="13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21" fillId="9" borderId="0" applyNumberFormat="0" applyBorder="0" applyAlignment="0" applyProtection="0"/>
    <xf numFmtId="201" fontId="28" fillId="6" borderId="0" applyNumberFormat="0" applyBorder="0" applyAlignment="0" applyProtection="0"/>
    <xf numFmtId="201" fontId="28" fillId="6" borderId="0" applyNumberFormat="0" applyBorder="0" applyAlignment="0" applyProtection="0"/>
    <xf numFmtId="201" fontId="23" fillId="16" borderId="14" applyNumberFormat="0" applyAlignment="0" applyProtection="0"/>
    <xf numFmtId="201" fontId="23" fillId="16" borderId="14" applyNumberFormat="0" applyAlignment="0" applyProtection="0"/>
    <xf numFmtId="201" fontId="24" fillId="17" borderId="15" applyNumberFormat="0" applyAlignment="0" applyProtection="0"/>
    <xf numFmtId="201" fontId="24" fillId="17" borderId="15" applyNumberFormat="0" applyAlignment="0" applyProtection="0"/>
    <xf numFmtId="201" fontId="33" fillId="0" borderId="16" applyNumberFormat="0" applyFill="0" applyAlignment="0" applyProtection="0"/>
    <xf numFmtId="201" fontId="33" fillId="0" borderId="16" applyNumberFormat="0" applyFill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10" fillId="0" borderId="0" applyFont="0" applyFill="0" applyAlignment="0" applyProtection="0"/>
    <xf numFmtId="20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Alignment="0" applyProtection="0"/>
    <xf numFmtId="44" fontId="10" fillId="0" borderId="0" applyFont="0" applyFill="0" applyAlignment="0" applyProtection="0"/>
    <xf numFmtId="19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7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201" fontId="31" fillId="0" borderId="0" applyNumberFormat="0" applyFill="0" applyBorder="0" applyAlignment="0" applyProtection="0"/>
    <xf numFmtId="201" fontId="31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0" fillId="39" borderId="0" applyNumberFormat="0" applyBorder="0" applyAlignment="0" applyProtection="0"/>
    <xf numFmtId="0" fontId="5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29" borderId="0" applyNumberFormat="0" applyBorder="0" applyAlignment="0" applyProtection="0"/>
    <xf numFmtId="201" fontId="21" fillId="11" borderId="0" applyNumberFormat="0" applyBorder="0" applyAlignment="0" applyProtection="0"/>
    <xf numFmtId="201" fontId="2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1" borderId="0" applyNumberFormat="0" applyBorder="0" applyAlignment="0" applyProtection="0"/>
    <xf numFmtId="0" fontId="21" fillId="32" borderId="0" applyNumberFormat="0" applyBorder="0" applyAlignment="0" applyProtection="0"/>
    <xf numFmtId="201" fontId="21" fillId="9" borderId="0" applyNumberFormat="0" applyBorder="0" applyAlignment="0" applyProtection="0"/>
    <xf numFmtId="201" fontId="21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41" borderId="0" applyNumberFormat="0" applyBorder="0" applyAlignment="0" applyProtection="0"/>
    <xf numFmtId="0" fontId="21" fillId="31" borderId="0" applyNumberFormat="0" applyBorder="0" applyAlignment="0" applyProtection="0"/>
    <xf numFmtId="201" fontId="21" fillId="10" borderId="0" applyNumberFormat="0" applyBorder="0" applyAlignment="0" applyProtection="0"/>
    <xf numFmtId="201" fontId="21" fillId="10" borderId="0" applyNumberFormat="0" applyBorder="0" applyAlignment="0" applyProtection="0"/>
    <xf numFmtId="0" fontId="20" fillId="40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201" fontId="21" fillId="12" borderId="0" applyNumberFormat="0" applyBorder="0" applyAlignment="0" applyProtection="0"/>
    <xf numFmtId="201" fontId="21" fillId="12" borderId="0" applyNumberFormat="0" applyBorder="0" applyAlignment="0" applyProtection="0"/>
    <xf numFmtId="0" fontId="20" fillId="30" borderId="0" applyNumberFormat="0" applyBorder="0" applyAlignment="0" applyProtection="0"/>
    <xf numFmtId="0" fontId="20" fillId="40" borderId="0" applyNumberFormat="0" applyBorder="0" applyAlignment="0" applyProtection="0"/>
    <xf numFmtId="0" fontId="21" fillId="29" borderId="0" applyNumberFormat="0" applyBorder="0" applyAlignment="0" applyProtection="0"/>
    <xf numFmtId="201" fontId="21" fillId="13" borderId="0" applyNumberFormat="0" applyBorder="0" applyAlignment="0" applyProtection="0"/>
    <xf numFmtId="201" fontId="2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201" fontId="21" fillId="14" borderId="0" applyNumberFormat="0" applyBorder="0" applyAlignment="0" applyProtection="0"/>
    <xf numFmtId="201" fontId="21" fillId="14" borderId="0" applyNumberFormat="0" applyBorder="0" applyAlignment="0" applyProtection="0"/>
    <xf numFmtId="201" fontId="32" fillId="7" borderId="14" applyNumberFormat="0" applyAlignment="0" applyProtection="0"/>
    <xf numFmtId="201" fontId="32" fillId="7" borderId="14" applyNumberFormat="0" applyAlignment="0" applyProtection="0"/>
    <xf numFmtId="166" fontId="10" fillId="0" borderId="0" applyFont="0" applyFill="0" applyBorder="0" applyAlignment="0" applyProtection="0"/>
    <xf numFmtId="205" fontId="55" fillId="0" borderId="0"/>
    <xf numFmtId="206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201" fontId="57" fillId="0" borderId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201" fontId="22" fillId="15" borderId="0" applyNumberFormat="0" applyBorder="0" applyAlignment="0" applyProtection="0"/>
    <xf numFmtId="201" fontId="22" fillId="15" borderId="0" applyNumberFormat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0" fillId="0" borderId="0" applyFont="0" applyFill="0" applyBorder="0" applyAlignment="0" applyProtection="0"/>
    <xf numFmtId="208" fontId="45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9" fontId="45" fillId="0" borderId="0" applyFont="0" applyFill="0" applyBorder="0" applyAlignment="0" applyProtection="0"/>
    <xf numFmtId="209" fontId="45" fillId="0" borderId="0" applyFont="0" applyFill="0" applyBorder="0" applyAlignment="0" applyProtection="0"/>
    <xf numFmtId="210" fontId="10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212" fontId="10" fillId="0" borderId="0" applyFont="0" applyFill="0" applyBorder="0" applyAlignment="0" applyProtection="0"/>
    <xf numFmtId="201" fontId="59" fillId="7" borderId="0" applyNumberFormat="0" applyBorder="0" applyAlignment="0" applyProtection="0"/>
    <xf numFmtId="201" fontId="59" fillId="7" borderId="0" applyNumberFormat="0" applyBorder="0" applyAlignment="0" applyProtection="0"/>
    <xf numFmtId="201" fontId="20" fillId="0" borderId="0"/>
    <xf numFmtId="201" fontId="20" fillId="0" borderId="0"/>
    <xf numFmtId="201" fontId="20" fillId="0" borderId="0"/>
    <xf numFmtId="0" fontId="45" fillId="0" borderId="0"/>
    <xf numFmtId="201" fontId="20" fillId="0" borderId="0"/>
    <xf numFmtId="0" fontId="8" fillId="0" borderId="0"/>
    <xf numFmtId="0" fontId="10" fillId="0" borderId="0"/>
    <xf numFmtId="201" fontId="8" fillId="0" borderId="0"/>
    <xf numFmtId="201" fontId="10" fillId="0" borderId="0"/>
    <xf numFmtId="0" fontId="10" fillId="0" borderId="0"/>
    <xf numFmtId="0" fontId="10" fillId="0" borderId="0"/>
    <xf numFmtId="0" fontId="45" fillId="0" borderId="0"/>
    <xf numFmtId="0" fontId="8" fillId="0" borderId="0"/>
    <xf numFmtId="0" fontId="8" fillId="0" borderId="0"/>
    <xf numFmtId="177" fontId="17" fillId="0" borderId="0"/>
    <xf numFmtId="0" fontId="4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0" fontId="10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0" fontId="10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7" fontId="17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4" borderId="17" applyNumberFormat="0" applyFont="0" applyAlignment="0" applyProtection="0"/>
    <xf numFmtId="201" fontId="45" fillId="4" borderId="17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201" fontId="36" fillId="16" borderId="18" applyNumberFormat="0" applyAlignment="0" applyProtection="0"/>
    <xf numFmtId="201" fontId="36" fillId="16" borderId="18" applyNumberFormat="0" applyAlignment="0" applyProtection="0"/>
    <xf numFmtId="0" fontId="37" fillId="0" borderId="0" applyNumberFormat="0" applyFill="0" applyBorder="0" applyAlignment="0" applyProtection="0"/>
    <xf numFmtId="201" fontId="33" fillId="0" borderId="0" applyNumberFormat="0" applyFill="0" applyBorder="0" applyAlignment="0" applyProtection="0"/>
    <xf numFmtId="201" fontId="33" fillId="0" borderId="0" applyNumberFormat="0" applyFill="0" applyBorder="0" applyAlignment="0" applyProtection="0"/>
    <xf numFmtId="201" fontId="25" fillId="0" borderId="0" applyNumberFormat="0" applyFill="0" applyBorder="0" applyAlignment="0" applyProtection="0"/>
    <xf numFmtId="201" fontId="25" fillId="0" borderId="0" applyNumberFormat="0" applyFill="0" applyBorder="0" applyAlignment="0" applyProtection="0"/>
    <xf numFmtId="201" fontId="29" fillId="0" borderId="3" applyNumberFormat="0" applyFill="0" applyAlignment="0" applyProtection="0"/>
    <xf numFmtId="201" fontId="29" fillId="0" borderId="3" applyNumberFormat="0" applyFill="0" applyAlignment="0" applyProtection="0"/>
    <xf numFmtId="201" fontId="30" fillId="0" borderId="4" applyNumberFormat="0" applyFill="0" applyAlignment="0" applyProtection="0"/>
    <xf numFmtId="201" fontId="30" fillId="0" borderId="4" applyNumberFormat="0" applyFill="0" applyAlignment="0" applyProtection="0"/>
    <xf numFmtId="201" fontId="31" fillId="0" borderId="5" applyNumberFormat="0" applyFill="0" applyAlignment="0" applyProtection="0"/>
    <xf numFmtId="201" fontId="31" fillId="0" borderId="5" applyNumberFormat="0" applyFill="0" applyAlignment="0" applyProtection="0"/>
    <xf numFmtId="201" fontId="37" fillId="0" borderId="0" applyNumberFormat="0" applyFill="0" applyBorder="0" applyAlignment="0" applyProtection="0"/>
    <xf numFmtId="20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50" fillId="0" borderId="19" applyNumberFormat="0" applyFill="0" applyAlignment="0" applyProtection="0"/>
    <xf numFmtId="201" fontId="50" fillId="0" borderId="19" applyNumberFormat="0" applyFill="0" applyAlignment="0" applyProtection="0"/>
    <xf numFmtId="212" fontId="1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60" fillId="42" borderId="20" applyNumberFormat="0" applyAlignment="0" applyProtection="0"/>
    <xf numFmtId="0" fontId="60" fillId="42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23" fillId="16" borderId="20" applyNumberFormat="0" applyAlignment="0" applyProtection="0"/>
    <xf numFmtId="0" fontId="23" fillId="16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42" fillId="24" borderId="20" applyNumberFormat="0" applyAlignment="0" applyProtection="0"/>
    <xf numFmtId="0" fontId="23" fillId="16" borderId="20" applyNumberFormat="0" applyAlignment="0" applyProtection="0"/>
    <xf numFmtId="0" fontId="23" fillId="16" borderId="20" applyNumberFormat="0" applyAlignment="0" applyProtection="0"/>
    <xf numFmtId="0" fontId="43" fillId="0" borderId="21" applyNumberFormat="0" applyFill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20" fillId="4" borderId="22" applyNumberFormat="0" applyFont="0" applyAlignment="0" applyProtection="0"/>
    <xf numFmtId="0" fontId="20" fillId="4" borderId="22" applyNumberFormat="0" applyFont="0" applyAlignment="0" applyProtection="0"/>
    <xf numFmtId="0" fontId="20" fillId="4" borderId="22" applyNumberFormat="0" applyFont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3" fontId="20" fillId="0" borderId="0" applyFont="0" applyFill="0" applyBorder="0" applyAlignment="0" applyProtection="0"/>
    <xf numFmtId="211" fontId="10" fillId="0" borderId="0" applyFont="0" applyFill="0" applyBorder="0" applyAlignment="0" applyProtection="0"/>
    <xf numFmtId="214" fontId="4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0" fontId="32" fillId="5" borderId="20" applyNumberFormat="0" applyAlignment="0" applyProtection="0"/>
    <xf numFmtId="0" fontId="32" fillId="5" borderId="20" applyNumberFormat="0" applyAlignment="0" applyProtection="0"/>
    <xf numFmtId="0" fontId="32" fillId="5" borderId="20" applyNumberFormat="0" applyAlignment="0" applyProtection="0"/>
    <xf numFmtId="0" fontId="32" fillId="5" borderId="20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32" fillId="5" borderId="20" applyNumberFormat="0" applyAlignment="0" applyProtection="0"/>
    <xf numFmtId="0" fontId="32" fillId="5" borderId="20" applyNumberFormat="0" applyAlignment="0" applyProtection="0"/>
    <xf numFmtId="0" fontId="32" fillId="5" borderId="20" applyNumberFormat="0" applyAlignment="0" applyProtection="0"/>
    <xf numFmtId="17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4" fillId="0" borderId="12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35" borderId="20" applyNumberFormat="0" applyAlignment="0" applyProtection="0"/>
    <xf numFmtId="0" fontId="62" fillId="35" borderId="20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22" fillId="8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6" fillId="7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39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187" fontId="34" fillId="0" borderId="0"/>
    <xf numFmtId="0" fontId="10" fillId="4" borderId="22" applyNumberFormat="0" applyFont="0" applyAlignment="0" applyProtection="0"/>
    <xf numFmtId="0" fontId="10" fillId="4" borderId="22" applyNumberFormat="0" applyFont="0" applyAlignment="0" applyProtection="0"/>
    <xf numFmtId="0" fontId="10" fillId="4" borderId="22" applyNumberFormat="0" applyFont="0" applyAlignment="0" applyProtection="0"/>
    <xf numFmtId="0" fontId="10" fillId="4" borderId="22" applyNumberFormat="0" applyFont="0" applyAlignment="0" applyProtection="0"/>
    <xf numFmtId="0" fontId="18" fillId="4" borderId="22" applyNumberFormat="0" applyFont="0" applyAlignment="0" applyProtection="0"/>
    <xf numFmtId="0" fontId="18" fillId="4" borderId="22" applyNumberFormat="0" applyFont="0" applyAlignment="0" applyProtection="0"/>
    <xf numFmtId="0" fontId="10" fillId="34" borderId="22" applyNumberFormat="0" applyFont="0" applyAlignment="0" applyProtection="0"/>
    <xf numFmtId="0" fontId="10" fillId="34" borderId="22" applyNumberFormat="0" applyFont="0" applyAlignment="0" applyProtection="0"/>
    <xf numFmtId="0" fontId="10" fillId="4" borderId="22" applyNumberFormat="0" applyFont="0" applyAlignment="0" applyProtection="0"/>
    <xf numFmtId="0" fontId="36" fillId="42" borderId="23" applyNumberFormat="0" applyAlignment="0" applyProtection="0"/>
    <xf numFmtId="0" fontId="36" fillId="42" borderId="23" applyNumberFormat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36" fillId="16" borderId="23" applyNumberFormat="0" applyAlignment="0" applyProtection="0"/>
    <xf numFmtId="0" fontId="36" fillId="16" borderId="2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36" fillId="16" borderId="23" applyNumberFormat="0" applyAlignment="0" applyProtection="0"/>
    <xf numFmtId="0" fontId="36" fillId="16" borderId="23" applyNumberFormat="0" applyAlignment="0" applyProtection="0"/>
    <xf numFmtId="0" fontId="28" fillId="19" borderId="0" applyNumberFormat="0" applyBorder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36" fillId="24" borderId="23" applyNumberFormat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24" fillId="17" borderId="15" applyNumberFormat="0" applyAlignment="0" applyProtection="0"/>
    <xf numFmtId="0" fontId="10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3" fillId="0" borderId="0"/>
    <xf numFmtId="0" fontId="64" fillId="0" borderId="0"/>
    <xf numFmtId="43" fontId="6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5" fillId="0" borderId="0"/>
    <xf numFmtId="0" fontId="10" fillId="0" borderId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5" fillId="4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5" fillId="51" borderId="0" applyNumberFormat="0" applyBorder="0" applyAlignment="0" applyProtection="0"/>
    <xf numFmtId="0" fontId="20" fillId="3" borderId="0" applyNumberFormat="0" applyBorder="0" applyAlignment="0" applyProtection="0"/>
    <xf numFmtId="0" fontId="20" fillId="19" borderId="0" applyNumberFormat="0" applyBorder="0" applyAlignment="0" applyProtection="0"/>
    <xf numFmtId="0" fontId="5" fillId="55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5" fillId="59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5" fillId="63" borderId="0" applyNumberFormat="0" applyBorder="0" applyAlignment="0" applyProtection="0"/>
    <xf numFmtId="201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5" fillId="67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5" fillId="4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5" fillId="52" borderId="0" applyNumberFormat="0" applyBorder="0" applyAlignment="0" applyProtection="0"/>
    <xf numFmtId="201" fontId="20" fillId="3" borderId="0" applyNumberFormat="0" applyBorder="0" applyAlignment="0" applyProtection="0"/>
    <xf numFmtId="0" fontId="20" fillId="20" borderId="0" applyNumberFormat="0" applyBorder="0" applyAlignment="0" applyProtection="0"/>
    <xf numFmtId="0" fontId="5" fillId="56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5" fillId="60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5" fillId="64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5" fillId="68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76" fillId="4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76" fillId="53" borderId="0" applyNumberFormat="0" applyBorder="0" applyAlignment="0" applyProtection="0"/>
    <xf numFmtId="0" fontId="21" fillId="9" borderId="0" applyNumberFormat="0" applyBorder="0" applyAlignment="0" applyProtection="0"/>
    <xf numFmtId="0" fontId="21" fillId="20" borderId="0" applyNumberFormat="0" applyBorder="0" applyAlignment="0" applyProtection="0"/>
    <xf numFmtId="0" fontId="76" fillId="57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76" fillId="61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76" fillId="65" borderId="0" applyNumberFormat="0" applyBorder="0" applyAlignment="0" applyProtection="0"/>
    <xf numFmtId="0" fontId="21" fillId="6" borderId="0" applyNumberFormat="0" applyBorder="0" applyAlignment="0" applyProtection="0"/>
    <xf numFmtId="0" fontId="21" fillId="23" borderId="0" applyNumberFormat="0" applyBorder="0" applyAlignment="0" applyProtection="0"/>
    <xf numFmtId="0" fontId="76" fillId="69" borderId="0" applyNumberFormat="0" applyBorder="0" applyAlignment="0" applyProtection="0"/>
    <xf numFmtId="0" fontId="21" fillId="3" borderId="0" applyNumberFormat="0" applyBorder="0" applyAlignment="0" applyProtection="0"/>
    <xf numFmtId="0" fontId="20" fillId="40" borderId="0" applyNumberFormat="0" applyBorder="0" applyAlignment="0" applyProtection="0"/>
    <xf numFmtId="0" fontId="52" fillId="28" borderId="0" applyNumberFormat="0" applyBorder="0" applyAlignment="0" applyProtection="0"/>
    <xf numFmtId="0" fontId="20" fillId="40" borderId="0" applyNumberFormat="0" applyBorder="0" applyAlignment="0" applyProtection="0"/>
    <xf numFmtId="0" fontId="52" fillId="29" borderId="0" applyNumberFormat="0" applyBorder="0" applyAlignment="0" applyProtection="0"/>
    <xf numFmtId="0" fontId="21" fillId="29" borderId="0" applyNumberFormat="0" applyBorder="0" applyAlignment="0" applyProtection="0"/>
    <xf numFmtId="0" fontId="53" fillId="30" borderId="0" applyNumberFormat="0" applyBorder="0" applyAlignment="0" applyProtection="0"/>
    <xf numFmtId="0" fontId="2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34" borderId="0" applyNumberFormat="0" applyBorder="0" applyAlignment="0" applyProtection="0"/>
    <xf numFmtId="0" fontId="52" fillId="28" borderId="0" applyNumberFormat="0" applyBorder="0" applyAlignment="0" applyProtection="0"/>
    <xf numFmtId="0" fontId="20" fillId="41" borderId="0" applyNumberFormat="0" applyBorder="0" applyAlignment="0" applyProtection="0"/>
    <xf numFmtId="0" fontId="52" fillId="28" borderId="0" applyNumberFormat="0" applyBorder="0" applyAlignment="0" applyProtection="0"/>
    <xf numFmtId="0" fontId="53" fillId="31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40" borderId="0" applyNumberFormat="0" applyBorder="0" applyAlignment="0" applyProtection="0"/>
    <xf numFmtId="0" fontId="52" fillId="28" borderId="0" applyNumberFormat="0" applyBorder="0" applyAlignment="0" applyProtection="0"/>
    <xf numFmtId="0" fontId="52" fillId="31" borderId="0" applyNumberFormat="0" applyBorder="0" applyAlignment="0" applyProtection="0"/>
    <xf numFmtId="0" fontId="21" fillId="31" borderId="0" applyNumberFormat="0" applyBorder="0" applyAlignment="0" applyProtection="0"/>
    <xf numFmtId="0" fontId="53" fillId="33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0" borderId="0" applyNumberFormat="0" applyBorder="0" applyAlignment="0" applyProtection="0"/>
    <xf numFmtId="0" fontId="52" fillId="28" borderId="0" applyNumberFormat="0" applyBorder="0" applyAlignment="0" applyProtection="0"/>
    <xf numFmtId="0" fontId="20" fillId="40" borderId="0" applyNumberFormat="0" applyBorder="0" applyAlignment="0" applyProtection="0"/>
    <xf numFmtId="0" fontId="52" fillId="30" borderId="0" applyNumberFormat="0" applyBorder="0" applyAlignment="0" applyProtection="0"/>
    <xf numFmtId="0" fontId="21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4" borderId="0" applyNumberFormat="0" applyBorder="0" applyAlignment="0" applyProtection="0"/>
    <xf numFmtId="0" fontId="52" fillId="28" borderId="0" applyNumberFormat="0" applyBorder="0" applyAlignment="0" applyProtection="0"/>
    <xf numFmtId="0" fontId="20" fillId="28" borderId="0" applyNumberFormat="0" applyBorder="0" applyAlignment="0" applyProtection="0"/>
    <xf numFmtId="0" fontId="52" fillId="34" borderId="0" applyNumberFormat="0" applyBorder="0" applyAlignment="0" applyProtection="0"/>
    <xf numFmtId="0" fontId="21" fillId="28" borderId="0" applyNumberFormat="0" applyBorder="0" applyAlignment="0" applyProtection="0"/>
    <xf numFmtId="0" fontId="53" fillId="35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19" borderId="0" applyNumberFormat="0" applyBorder="0" applyAlignment="0" applyProtection="0"/>
    <xf numFmtId="0" fontId="70" fillId="43" borderId="0" applyNumberFormat="0" applyBorder="0" applyAlignment="0" applyProtection="0"/>
    <xf numFmtId="0" fontId="28" fillId="6" borderId="0" applyNumberFormat="0" applyBorder="0" applyAlignment="0" applyProtection="0"/>
    <xf numFmtId="0" fontId="24" fillId="17" borderId="31" applyNumberFormat="0" applyAlignment="0" applyProtection="0"/>
    <xf numFmtId="0" fontId="73" fillId="45" borderId="30" applyNumberFormat="0" applyAlignment="0" applyProtection="0"/>
    <xf numFmtId="201" fontId="24" fillId="17" borderId="31" applyNumberFormat="0" applyAlignment="0" applyProtection="0"/>
    <xf numFmtId="0" fontId="43" fillId="0" borderId="32" applyNumberFormat="0" applyFill="0" applyAlignment="0" applyProtection="0"/>
    <xf numFmtId="0" fontId="72" fillId="0" borderId="29" applyNumberFormat="0" applyFill="0" applyAlignment="0" applyProtection="0"/>
    <xf numFmtId="0" fontId="33" fillId="0" borderId="33" applyNumberFormat="0" applyFill="0" applyAlignment="0" applyProtection="0"/>
    <xf numFmtId="4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9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/>
    <xf numFmtId="0" fontId="54" fillId="36" borderId="0" applyNumberFormat="0" applyBorder="0" applyAlignment="0" applyProtection="0"/>
    <xf numFmtId="0" fontId="50" fillId="39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218" fontId="77" fillId="0" borderId="0" applyNumberFormat="0" applyFill="0" applyBorder="0" applyAlignment="0" applyProtection="0"/>
    <xf numFmtId="218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76" fillId="46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76" fillId="50" borderId="0" applyNumberFormat="0" applyBorder="0" applyAlignment="0" applyProtection="0"/>
    <xf numFmtId="0" fontId="21" fillId="9" borderId="0" applyNumberFormat="0" applyBorder="0" applyAlignment="0" applyProtection="0"/>
    <xf numFmtId="0" fontId="21" fillId="26" borderId="0" applyNumberFormat="0" applyBorder="0" applyAlignment="0" applyProtection="0"/>
    <xf numFmtId="0" fontId="76" fillId="54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76" fillId="5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76" fillId="62" borderId="0" applyNumberFormat="0" applyBorder="0" applyAlignment="0" applyProtection="0"/>
    <xf numFmtId="201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76" fillId="66" borderId="0" applyNumberFormat="0" applyBorder="0" applyAlignment="0" applyProtection="0"/>
    <xf numFmtId="0" fontId="21" fillId="14" borderId="0" applyNumberFormat="0" applyBorder="0" applyAlignment="0" applyProtection="0"/>
    <xf numFmtId="190" fontId="45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45" fillId="0" borderId="0" applyFont="0" applyFill="0" applyBorder="0" applyAlignment="0" applyProtection="0"/>
    <xf numFmtId="18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88" fontId="78" fillId="0" borderId="0">
      <protection locked="0"/>
    </xf>
    <xf numFmtId="0" fontId="28" fillId="19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9" borderId="0" applyNumberFormat="0" applyBorder="0" applyAlignment="0" applyProtection="0"/>
    <xf numFmtId="0" fontId="47" fillId="0" borderId="10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4" fillId="0" borderId="12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8" fontId="79" fillId="0" borderId="0">
      <protection locked="0"/>
    </xf>
    <xf numFmtId="218" fontId="79" fillId="0" borderId="0">
      <protection locked="0"/>
    </xf>
    <xf numFmtId="0" fontId="22" fillId="8" borderId="0" applyNumberFormat="0" applyBorder="0" applyAlignment="0" applyProtection="0"/>
    <xf numFmtId="0" fontId="71" fillId="44" borderId="0" applyNumberFormat="0" applyBorder="0" applyAlignment="0" applyProtection="0"/>
    <xf numFmtId="0" fontId="22" fillId="15" borderId="0" applyNumberFormat="0" applyBorder="0" applyAlignment="0" applyProtection="0"/>
    <xf numFmtId="0" fontId="32" fillId="7" borderId="14" applyNumberFormat="0" applyAlignment="0" applyProtection="0"/>
    <xf numFmtId="0" fontId="43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43" fillId="0" borderId="32" applyNumberFormat="0" applyFill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64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94" fontId="10" fillId="0" borderId="0" applyFont="0" applyFill="0" applyBorder="0" applyAlignment="0" applyProtection="0"/>
    <xf numFmtId="219" fontId="10" fillId="0" borderId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219" fontId="10" fillId="0" borderId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93" fontId="10" fillId="0" borderId="0" applyFill="0" applyBorder="0" applyAlignment="0" applyProtection="0"/>
    <xf numFmtId="169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3" fontId="10" fillId="0" borderId="0" applyFill="0" applyBorder="0" applyAlignment="0" applyProtection="0"/>
    <xf numFmtId="169" fontId="10" fillId="0" borderId="0" applyFont="0" applyFill="0" applyBorder="0" applyAlignment="0" applyProtection="0"/>
    <xf numFmtId="193" fontId="10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21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21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25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2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07" fontId="10" fillId="0" borderId="0" applyFont="0" applyFill="0" applyBorder="0" applyAlignment="0" applyProtection="0"/>
    <xf numFmtId="227" fontId="20" fillId="0" borderId="0" applyFont="0" applyFill="0" applyBorder="0" applyAlignment="0" applyProtection="0"/>
    <xf numFmtId="20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4" fontId="45" fillId="0" borderId="0" applyFont="0" applyFill="0" applyBorder="0" applyAlignment="0" applyProtection="0"/>
    <xf numFmtId="214" fontId="45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59" fillId="7" borderId="0" applyNumberFormat="0" applyBorder="0" applyAlignment="0" applyProtection="0"/>
    <xf numFmtId="0" fontId="46" fillId="7" borderId="0" applyNumberFormat="0" applyBorder="0" applyAlignment="0" applyProtection="0"/>
    <xf numFmtId="0" fontId="59" fillId="7" borderId="0" applyNumberFormat="0" applyBorder="0" applyAlignment="0" applyProtection="0"/>
    <xf numFmtId="0" fontId="34" fillId="0" borderId="0"/>
    <xf numFmtId="173" fontId="34" fillId="0" borderId="0"/>
    <xf numFmtId="39" fontId="38" fillId="0" borderId="0"/>
    <xf numFmtId="39" fontId="38" fillId="0" borderId="0"/>
    <xf numFmtId="0" fontId="45" fillId="0" borderId="0"/>
    <xf numFmtId="0" fontId="10" fillId="0" borderId="0"/>
    <xf numFmtId="0" fontId="10" fillId="0" borderId="0"/>
    <xf numFmtId="0" fontId="5" fillId="0" borderId="0"/>
    <xf numFmtId="201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1" fontId="20" fillId="0" borderId="0"/>
    <xf numFmtId="0" fontId="5" fillId="0" borderId="0"/>
    <xf numFmtId="0" fontId="5" fillId="0" borderId="0"/>
    <xf numFmtId="0" fontId="5" fillId="0" borderId="0"/>
    <xf numFmtId="201" fontId="20" fillId="0" borderId="0"/>
    <xf numFmtId="0" fontId="10" fillId="0" borderId="0"/>
    <xf numFmtId="0" fontId="10" fillId="0" borderId="0"/>
    <xf numFmtId="39" fontId="38" fillId="0" borderId="0"/>
    <xf numFmtId="218" fontId="10" fillId="0" borderId="0"/>
    <xf numFmtId="0" fontId="5" fillId="0" borderId="0"/>
    <xf numFmtId="201" fontId="5" fillId="0" borderId="0"/>
    <xf numFmtId="0" fontId="10" fillId="0" borderId="0"/>
    <xf numFmtId="0" fontId="10" fillId="0" borderId="0"/>
    <xf numFmtId="39" fontId="34" fillId="0" borderId="0"/>
    <xf numFmtId="218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81" fillId="0" borderId="0"/>
    <xf numFmtId="0" fontId="81" fillId="0" borderId="0"/>
    <xf numFmtId="0" fontId="10" fillId="0" borderId="0"/>
    <xf numFmtId="39" fontId="38" fillId="0" borderId="0"/>
    <xf numFmtId="39" fontId="18" fillId="0" borderId="0"/>
    <xf numFmtId="0" fontId="10" fillId="0" borderId="0"/>
    <xf numFmtId="39" fontId="38" fillId="0" borderId="0"/>
    <xf numFmtId="201" fontId="5" fillId="0" borderId="0"/>
    <xf numFmtId="0" fontId="80" fillId="0" borderId="0"/>
    <xf numFmtId="201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218" fontId="2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45" fillId="0" borderId="0"/>
    <xf numFmtId="0" fontId="40" fillId="0" borderId="0"/>
    <xf numFmtId="0" fontId="5" fillId="0" borderId="0"/>
    <xf numFmtId="39" fontId="38" fillId="0" borderId="0"/>
    <xf numFmtId="0" fontId="5" fillId="0" borderId="0"/>
    <xf numFmtId="0" fontId="5" fillId="0" borderId="0"/>
    <xf numFmtId="0" fontId="5" fillId="0" borderId="0"/>
    <xf numFmtId="39" fontId="18" fillId="0" borderId="0"/>
    <xf numFmtId="0" fontId="19" fillId="0" borderId="0"/>
    <xf numFmtId="0" fontId="19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39" fontId="38" fillId="0" borderId="0"/>
    <xf numFmtId="39" fontId="18" fillId="0" borderId="0"/>
    <xf numFmtId="0" fontId="40" fillId="0" borderId="0"/>
    <xf numFmtId="0" fontId="5" fillId="0" borderId="0"/>
    <xf numFmtId="0" fontId="5" fillId="0" borderId="0"/>
    <xf numFmtId="0" fontId="5" fillId="0" borderId="0"/>
    <xf numFmtId="173" fontId="34" fillId="0" borderId="0"/>
    <xf numFmtId="39" fontId="18" fillId="0" borderId="0"/>
    <xf numFmtId="0" fontId="10" fillId="0" borderId="0"/>
    <xf numFmtId="0" fontId="10" fillId="0" borderId="0"/>
    <xf numFmtId="201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228" fontId="17" fillId="0" borderId="0"/>
    <xf numFmtId="0" fontId="20" fillId="0" borderId="0"/>
    <xf numFmtId="0" fontId="10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201" fontId="45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10" fillId="0" borderId="0"/>
    <xf numFmtId="179" fontId="17" fillId="0" borderId="0"/>
    <xf numFmtId="0" fontId="20" fillId="0" borderId="0"/>
    <xf numFmtId="0" fontId="5" fillId="0" borderId="0"/>
    <xf numFmtId="0" fontId="10" fillId="0" borderId="0"/>
    <xf numFmtId="39" fontId="38" fillId="0" borderId="0"/>
    <xf numFmtId="0" fontId="5" fillId="0" borderId="0"/>
    <xf numFmtId="179" fontId="17" fillId="0" borderId="0"/>
    <xf numFmtId="173" fontId="34" fillId="0" borderId="0"/>
    <xf numFmtId="0" fontId="5" fillId="0" borderId="0"/>
    <xf numFmtId="178" fontId="34" fillId="0" borderId="0"/>
    <xf numFmtId="173" fontId="34" fillId="0" borderId="0"/>
    <xf numFmtId="179" fontId="17" fillId="0" borderId="0"/>
    <xf numFmtId="0" fontId="10" fillId="0" borderId="0"/>
    <xf numFmtId="0" fontId="18" fillId="0" borderId="0"/>
    <xf numFmtId="0" fontId="45" fillId="0" borderId="0"/>
    <xf numFmtId="0" fontId="45" fillId="0" borderId="0"/>
    <xf numFmtId="0" fontId="5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39" fontId="18" fillId="0" borderId="0"/>
    <xf numFmtId="0" fontId="5" fillId="0" borderId="0"/>
    <xf numFmtId="200" fontId="20" fillId="0" borderId="0"/>
    <xf numFmtId="0" fontId="5" fillId="0" borderId="0"/>
    <xf numFmtId="0" fontId="10" fillId="0" borderId="0"/>
    <xf numFmtId="0" fontId="5" fillId="0" borderId="0"/>
    <xf numFmtId="0" fontId="40" fillId="0" borderId="0"/>
    <xf numFmtId="0" fontId="5" fillId="0" borderId="0"/>
    <xf numFmtId="39" fontId="38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188" fontId="34" fillId="0" borderId="0"/>
    <xf numFmtId="201" fontId="10" fillId="0" borderId="0"/>
    <xf numFmtId="0" fontId="10" fillId="0" borderId="0" applyNumberFormat="0" applyFont="0" applyFill="0" applyBorder="0" applyAlignment="0" applyProtection="0">
      <alignment vertical="top"/>
    </xf>
    <xf numFmtId="0" fontId="45" fillId="4" borderId="17" applyNumberFormat="0" applyFont="0" applyAlignment="0" applyProtection="0"/>
    <xf numFmtId="0" fontId="10" fillId="4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01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01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67" fillId="0" borderId="26" applyNumberFormat="0" applyFill="0" applyAlignment="0" applyProtection="0"/>
    <xf numFmtId="0" fontId="29" fillId="0" borderId="3" applyNumberFormat="0" applyFill="0" applyAlignment="0" applyProtection="0"/>
    <xf numFmtId="0" fontId="48" fillId="0" borderId="11" applyNumberFormat="0" applyFill="0" applyAlignment="0" applyProtection="0"/>
    <xf numFmtId="0" fontId="68" fillId="0" borderId="27" applyNumberFormat="0" applyFill="0" applyAlignment="0" applyProtection="0"/>
    <xf numFmtId="0" fontId="30" fillId="0" borderId="4" applyNumberFormat="0" applyFill="0" applyAlignment="0" applyProtection="0"/>
    <xf numFmtId="0" fontId="44" fillId="0" borderId="12" applyNumberFormat="0" applyFill="0" applyAlignment="0" applyProtection="0"/>
    <xf numFmtId="0" fontId="69" fillId="0" borderId="28" applyNumberFormat="0" applyFill="0" applyAlignment="0" applyProtection="0"/>
    <xf numFmtId="0" fontId="31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50" fillId="0" borderId="19" applyNumberFormat="0" applyFill="0" applyAlignment="0" applyProtection="0"/>
    <xf numFmtId="0" fontId="5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4" fillId="0" borderId="0"/>
    <xf numFmtId="39" fontId="18" fillId="0" borderId="0"/>
    <xf numFmtId="0" fontId="10" fillId="0" borderId="0"/>
    <xf numFmtId="4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" fillId="0" borderId="0"/>
    <xf numFmtId="0" fontId="10" fillId="0" borderId="0"/>
    <xf numFmtId="166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5" fillId="0" borderId="0"/>
    <xf numFmtId="37" fontId="10" fillId="0" borderId="0" applyFont="0" applyFill="0" applyBorder="0" applyAlignment="0" applyProtection="0"/>
    <xf numFmtId="0" fontId="23" fillId="16" borderId="36" applyNumberFormat="0" applyAlignment="0" applyProtection="0"/>
    <xf numFmtId="0" fontId="42" fillId="24" borderId="36" applyNumberFormat="0" applyAlignment="0" applyProtection="0"/>
    <xf numFmtId="0" fontId="24" fillId="17" borderId="15" applyNumberFormat="0" applyAlignment="0" applyProtection="0"/>
    <xf numFmtId="0" fontId="43" fillId="0" borderId="37" applyNumberFormat="0" applyFill="0" applyAlignment="0" applyProtection="0"/>
    <xf numFmtId="0" fontId="24" fillId="17" borderId="15" applyNumberFormat="0" applyAlignment="0" applyProtection="0"/>
    <xf numFmtId="0" fontId="32" fillId="5" borderId="36" applyNumberFormat="0" applyAlignment="0" applyProtection="0"/>
    <xf numFmtId="0" fontId="32" fillId="7" borderId="36" applyNumberFormat="0" applyAlignment="0" applyProtection="0"/>
    <xf numFmtId="0" fontId="33" fillId="0" borderId="40" applyNumberFormat="0" applyFill="0" applyAlignment="0" applyProtection="0"/>
    <xf numFmtId="0" fontId="10" fillId="0" borderId="0" applyFont="0" applyFill="0" applyBorder="0" applyAlignment="0" applyProtection="0"/>
    <xf numFmtId="39" fontId="38" fillId="0" borderId="0"/>
    <xf numFmtId="173" fontId="17" fillId="0" borderId="0"/>
    <xf numFmtId="0" fontId="2" fillId="0" borderId="0"/>
    <xf numFmtId="0" fontId="10" fillId="0" borderId="0"/>
    <xf numFmtId="166" fontId="10" fillId="0" borderId="0" applyFont="0" applyFill="0" applyBorder="0" applyAlignment="0" applyProtection="0"/>
    <xf numFmtId="0" fontId="10" fillId="4" borderId="38" applyNumberFormat="0" applyFont="0" applyAlignment="0" applyProtection="0"/>
    <xf numFmtId="0" fontId="10" fillId="4" borderId="38" applyNumberFormat="0" applyFont="0" applyAlignment="0" applyProtection="0"/>
    <xf numFmtId="0" fontId="36" fillId="16" borderId="39" applyNumberFormat="0" applyAlignment="0" applyProtection="0"/>
    <xf numFmtId="43" fontId="10" fillId="0" borderId="0" applyFont="0" applyFill="0" applyBorder="0" applyAlignment="0" applyProtection="0"/>
    <xf numFmtId="0" fontId="36" fillId="24" borderId="39" applyNumberFormat="0" applyAlignment="0" applyProtection="0"/>
    <xf numFmtId="0" fontId="10" fillId="0" borderId="0"/>
    <xf numFmtId="173" fontId="34" fillId="0" borderId="0"/>
    <xf numFmtId="0" fontId="10" fillId="0" borderId="0"/>
  </cellStyleXfs>
  <cellXfs count="316">
    <xf numFmtId="0" fontId="0" fillId="0" borderId="0" xfId="0"/>
    <xf numFmtId="49" fontId="11" fillId="27" borderId="35" xfId="8" applyNumberFormat="1" applyFont="1" applyFill="1" applyBorder="1" applyAlignment="1">
      <alignment horizontal="center" vertical="top" wrapText="1"/>
    </xf>
    <xf numFmtId="176" fontId="10" fillId="27" borderId="35" xfId="0" applyNumberFormat="1" applyFont="1" applyFill="1" applyBorder="1" applyAlignment="1">
      <alignment vertical="top" wrapText="1"/>
    </xf>
    <xf numFmtId="176" fontId="11" fillId="27" borderId="35" xfId="0" applyNumberFormat="1" applyFont="1" applyFill="1" applyBorder="1" applyAlignment="1">
      <alignment vertical="top" wrapText="1"/>
    </xf>
    <xf numFmtId="0" fontId="15" fillId="27" borderId="35" xfId="0" quotePrefix="1" applyFont="1" applyFill="1" applyBorder="1" applyAlignment="1">
      <alignment horizontal="center" vertical="top"/>
    </xf>
    <xf numFmtId="44" fontId="11" fillId="0" borderId="0" xfId="1515" applyNumberFormat="1" applyFont="1" applyFill="1" applyBorder="1" applyAlignment="1" applyProtection="1">
      <alignment horizontal="center" vertical="top"/>
    </xf>
    <xf numFmtId="4" fontId="11" fillId="0" borderId="0" xfId="1515" applyNumberFormat="1" applyFont="1" applyFill="1" applyBorder="1" applyAlignment="1" applyProtection="1">
      <alignment horizontal="center" vertical="top"/>
    </xf>
    <xf numFmtId="4" fontId="10" fillId="0" borderId="0" xfId="1515" applyNumberFormat="1" applyFont="1" applyFill="1" applyBorder="1" applyAlignment="1">
      <alignment vertical="top"/>
    </xf>
    <xf numFmtId="173" fontId="10" fillId="0" borderId="0" xfId="1515" applyFont="1" applyFill="1" applyBorder="1" applyAlignment="1">
      <alignment vertical="top"/>
    </xf>
    <xf numFmtId="174" fontId="16" fillId="27" borderId="35" xfId="0" applyNumberFormat="1" applyFont="1" applyFill="1" applyBorder="1" applyAlignment="1" applyProtection="1">
      <alignment horizontal="center" vertical="top"/>
    </xf>
    <xf numFmtId="194" fontId="16" fillId="27" borderId="35" xfId="0" applyNumberFormat="1" applyFont="1" applyFill="1" applyBorder="1" applyAlignment="1">
      <alignment vertical="top"/>
    </xf>
    <xf numFmtId="194" fontId="15" fillId="27" borderId="35" xfId="0" applyNumberFormat="1" applyFont="1" applyFill="1" applyBorder="1" applyAlignment="1">
      <alignment horizontal="right" vertical="top"/>
    </xf>
    <xf numFmtId="44" fontId="12" fillId="0" borderId="0" xfId="1515" applyNumberFormat="1" applyFont="1" applyFill="1" applyBorder="1" applyAlignment="1" applyProtection="1">
      <alignment horizontal="center" vertical="top"/>
    </xf>
    <xf numFmtId="0" fontId="10" fillId="27" borderId="35" xfId="0" applyFont="1" applyFill="1" applyBorder="1" applyAlignment="1">
      <alignment horizontal="right" vertical="top" wrapText="1"/>
    </xf>
    <xf numFmtId="0" fontId="10" fillId="0" borderId="0" xfId="0" quotePrefix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" fontId="10" fillId="0" borderId="0" xfId="9" applyNumberFormat="1" applyFont="1" applyFill="1" applyBorder="1" applyAlignment="1">
      <alignment horizontal="right" vertical="top"/>
    </xf>
    <xf numFmtId="4" fontId="10" fillId="0" borderId="0" xfId="9" applyNumberFormat="1" applyFont="1" applyFill="1" applyBorder="1" applyAlignment="1">
      <alignment vertical="top"/>
    </xf>
    <xf numFmtId="173" fontId="14" fillId="0" borderId="35" xfId="3" applyNumberFormat="1" applyFont="1" applyFill="1" applyBorder="1" applyAlignment="1">
      <alignment horizontal="center" vertical="top" wrapText="1"/>
    </xf>
    <xf numFmtId="195" fontId="16" fillId="0" borderId="35" xfId="0" applyNumberFormat="1" applyFont="1" applyFill="1" applyBorder="1" applyAlignment="1">
      <alignment vertical="top"/>
    </xf>
    <xf numFmtId="4" fontId="16" fillId="0" borderId="35" xfId="194" applyNumberFormat="1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 wrapText="1"/>
    </xf>
    <xf numFmtId="0" fontId="10" fillId="0" borderId="35" xfId="0" applyNumberFormat="1" applyFont="1" applyFill="1" applyBorder="1" applyAlignment="1">
      <alignment vertical="top" wrapText="1"/>
    </xf>
    <xf numFmtId="4" fontId="10" fillId="0" borderId="35" xfId="194" applyNumberFormat="1" applyFont="1" applyFill="1" applyBorder="1" applyAlignment="1">
      <alignment vertical="top" wrapText="1"/>
    </xf>
    <xf numFmtId="0" fontId="11" fillId="0" borderId="35" xfId="1396" applyNumberFormat="1" applyFont="1" applyFill="1" applyBorder="1" applyAlignment="1">
      <alignment horizontal="right" vertical="top"/>
    </xf>
    <xf numFmtId="194" fontId="11" fillId="0" borderId="35" xfId="1396" applyNumberFormat="1" applyFont="1" applyFill="1" applyBorder="1" applyAlignment="1">
      <alignment vertical="top" wrapText="1"/>
    </xf>
    <xf numFmtId="49" fontId="10" fillId="0" borderId="35" xfId="1481" applyNumberFormat="1" applyFont="1" applyFill="1" applyBorder="1" applyAlignment="1">
      <alignment horizontal="right" vertical="top"/>
    </xf>
    <xf numFmtId="0" fontId="10" fillId="0" borderId="35" xfId="1396" applyNumberFormat="1" applyFont="1" applyFill="1" applyBorder="1" applyAlignment="1">
      <alignment horizontal="right" vertical="top"/>
    </xf>
    <xf numFmtId="0" fontId="10" fillId="0" borderId="35" xfId="72" applyNumberFormat="1" applyFont="1" applyFill="1" applyBorder="1" applyAlignment="1">
      <alignment vertical="top" wrapText="1"/>
    </xf>
    <xf numFmtId="0" fontId="10" fillId="0" borderId="35" xfId="1396" applyNumberFormat="1" applyFont="1" applyFill="1" applyBorder="1" applyAlignment="1">
      <alignment vertical="top"/>
    </xf>
    <xf numFmtId="0" fontId="11" fillId="0" borderId="35" xfId="1277" applyFont="1" applyFill="1" applyBorder="1" applyAlignment="1">
      <alignment horizontal="right" vertical="top" wrapText="1"/>
    </xf>
    <xf numFmtId="0" fontId="11" fillId="0" borderId="35" xfId="1396" applyNumberFormat="1" applyFont="1" applyFill="1" applyBorder="1" applyAlignment="1">
      <alignment vertical="top"/>
    </xf>
    <xf numFmtId="0" fontId="10" fillId="0" borderId="35" xfId="1277" applyFont="1" applyFill="1" applyBorder="1" applyAlignment="1">
      <alignment horizontal="right" vertical="top" wrapText="1"/>
    </xf>
    <xf numFmtId="0" fontId="11" fillId="0" borderId="35" xfId="1277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1" fillId="0" borderId="35" xfId="206" applyFont="1" applyFill="1" applyBorder="1" applyAlignment="1">
      <alignment vertical="top" wrapText="1"/>
    </xf>
    <xf numFmtId="176" fontId="10" fillId="0" borderId="35" xfId="0" applyNumberFormat="1" applyFont="1" applyFill="1" applyBorder="1" applyAlignment="1">
      <alignment vertical="top" wrapText="1"/>
    </xf>
    <xf numFmtId="0" fontId="10" fillId="0" borderId="35" xfId="0" applyFont="1" applyFill="1" applyBorder="1" applyAlignment="1">
      <alignment horizontal="right" vertical="top" wrapText="1"/>
    </xf>
    <xf numFmtId="0" fontId="10" fillId="0" borderId="0" xfId="0" quotePrefix="1" applyFont="1" applyFill="1" applyBorder="1" applyAlignment="1">
      <alignment horizontal="left" vertical="top"/>
    </xf>
    <xf numFmtId="173" fontId="14" fillId="0" borderId="35" xfId="3" applyNumberFormat="1" applyFont="1" applyFill="1" applyBorder="1" applyAlignment="1">
      <alignment horizontal="right" vertical="top"/>
    </xf>
    <xf numFmtId="4" fontId="14" fillId="0" borderId="35" xfId="1" applyNumberFormat="1" applyFont="1" applyFill="1" applyBorder="1" applyAlignment="1">
      <alignment vertical="top"/>
    </xf>
    <xf numFmtId="4" fontId="14" fillId="0" borderId="35" xfId="2" applyNumberFormat="1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173" fontId="14" fillId="0" borderId="35" xfId="3" applyNumberFormat="1" applyFont="1" applyFill="1" applyBorder="1" applyAlignment="1">
      <alignment horizontal="left" vertical="top" wrapText="1"/>
    </xf>
    <xf numFmtId="176" fontId="16" fillId="0" borderId="35" xfId="0" applyNumberFormat="1" applyFont="1" applyFill="1" applyBorder="1" applyAlignment="1">
      <alignment vertical="top"/>
    </xf>
    <xf numFmtId="176" fontId="16" fillId="0" borderId="35" xfId="0" applyNumberFormat="1" applyFont="1" applyFill="1" applyBorder="1" applyAlignment="1">
      <alignment vertical="top" wrapText="1"/>
    </xf>
    <xf numFmtId="4" fontId="10" fillId="0" borderId="35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vertical="top"/>
    </xf>
    <xf numFmtId="4" fontId="39" fillId="0" borderId="0" xfId="0" applyNumberFormat="1" applyFont="1" applyFill="1" applyBorder="1" applyAlignment="1">
      <alignment vertical="top"/>
    </xf>
    <xf numFmtId="176" fontId="15" fillId="0" borderId="35" xfId="0" applyNumberFormat="1" applyFont="1" applyFill="1" applyBorder="1" applyAlignment="1">
      <alignment vertical="top"/>
    </xf>
    <xf numFmtId="195" fontId="16" fillId="0" borderId="35" xfId="0" applyNumberFormat="1" applyFont="1" applyFill="1" applyBorder="1" applyAlignment="1">
      <alignment vertical="top" wrapText="1"/>
    </xf>
    <xf numFmtId="0" fontId="10" fillId="0" borderId="35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right" vertical="top"/>
    </xf>
    <xf numFmtId="0" fontId="11" fillId="0" borderId="35" xfId="0" applyFont="1" applyFill="1" applyBorder="1" applyAlignment="1">
      <alignment vertical="top" wrapText="1"/>
    </xf>
    <xf numFmtId="1" fontId="16" fillId="0" borderId="35" xfId="0" applyNumberFormat="1" applyFont="1" applyFill="1" applyBorder="1" applyAlignment="1">
      <alignment vertical="top"/>
    </xf>
    <xf numFmtId="0" fontId="15" fillId="0" borderId="35" xfId="0" quotePrefix="1" applyFont="1" applyFill="1" applyBorder="1" applyAlignment="1">
      <alignment horizontal="center" vertical="top"/>
    </xf>
    <xf numFmtId="174" fontId="15" fillId="0" borderId="35" xfId="0" applyNumberFormat="1" applyFont="1" applyFill="1" applyBorder="1" applyAlignment="1" applyProtection="1">
      <alignment horizontal="right" vertical="top" wrapText="1"/>
    </xf>
    <xf numFmtId="0" fontId="11" fillId="0" borderId="35" xfId="0" applyFont="1" applyFill="1" applyBorder="1" applyAlignment="1">
      <alignment horizontal="left" vertical="top" wrapText="1"/>
    </xf>
    <xf numFmtId="194" fontId="16" fillId="0" borderId="35" xfId="0" applyNumberFormat="1" applyFont="1" applyFill="1" applyBorder="1" applyAlignment="1">
      <alignment horizontal="right" vertical="top"/>
    </xf>
    <xf numFmtId="194" fontId="16" fillId="0" borderId="35" xfId="0" applyNumberFormat="1" applyFont="1" applyFill="1" applyBorder="1" applyAlignment="1">
      <alignment vertical="top"/>
    </xf>
    <xf numFmtId="194" fontId="15" fillId="0" borderId="35" xfId="0" applyNumberFormat="1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 vertical="top"/>
    </xf>
    <xf numFmtId="43" fontId="10" fillId="0" borderId="35" xfId="194" applyFont="1" applyFill="1" applyBorder="1" applyAlignment="1">
      <alignment vertical="top"/>
    </xf>
    <xf numFmtId="43" fontId="10" fillId="0" borderId="35" xfId="194" applyFont="1" applyFill="1" applyBorder="1" applyAlignment="1">
      <alignment horizontal="right" vertical="top" wrapText="1"/>
    </xf>
    <xf numFmtId="0" fontId="10" fillId="0" borderId="0" xfId="1396" applyNumberFormat="1" applyFont="1" applyFill="1" applyBorder="1" applyAlignment="1">
      <alignment vertical="top"/>
    </xf>
    <xf numFmtId="43" fontId="10" fillId="0" borderId="0" xfId="194" applyFont="1" applyFill="1" applyBorder="1" applyAlignment="1">
      <alignment vertical="top"/>
    </xf>
    <xf numFmtId="43" fontId="39" fillId="0" borderId="35" xfId="194" applyFont="1" applyFill="1" applyBorder="1" applyAlignment="1">
      <alignment vertical="top"/>
    </xf>
    <xf numFmtId="4" fontId="10" fillId="0" borderId="35" xfId="1277" applyNumberFormat="1" applyFont="1" applyFill="1" applyBorder="1" applyAlignment="1">
      <alignment horizontal="right" vertical="top" wrapText="1"/>
    </xf>
    <xf numFmtId="39" fontId="10" fillId="0" borderId="35" xfId="0" applyNumberFormat="1" applyFont="1" applyFill="1" applyBorder="1" applyAlignment="1">
      <alignment horizontal="right" vertical="top" wrapText="1"/>
    </xf>
    <xf numFmtId="194" fontId="10" fillId="0" borderId="35" xfId="0" applyNumberFormat="1" applyFont="1" applyFill="1" applyBorder="1" applyAlignment="1">
      <alignment horizontal="right" vertical="top" wrapText="1"/>
    </xf>
    <xf numFmtId="175" fontId="11" fillId="0" borderId="35" xfId="0" applyNumberFormat="1" applyFont="1" applyFill="1" applyBorder="1" applyAlignment="1" applyProtection="1">
      <alignment horizontal="right" vertical="top"/>
    </xf>
    <xf numFmtId="39" fontId="16" fillId="0" borderId="35" xfId="0" applyNumberFormat="1" applyFont="1" applyFill="1" applyBorder="1" applyAlignment="1">
      <alignment horizontal="right" vertical="top" wrapText="1"/>
    </xf>
    <xf numFmtId="4" fontId="10" fillId="0" borderId="0" xfId="1396" applyNumberFormat="1" applyFont="1" applyFill="1" applyBorder="1" applyAlignment="1">
      <alignment vertical="top"/>
    </xf>
    <xf numFmtId="174" fontId="10" fillId="0" borderId="35" xfId="0" applyNumberFormat="1" applyFont="1" applyFill="1" applyBorder="1" applyAlignment="1" applyProtection="1">
      <alignment horizontal="right" vertical="top"/>
    </xf>
    <xf numFmtId="4" fontId="11" fillId="0" borderId="0" xfId="1515" applyNumberFormat="1" applyFont="1" applyFill="1" applyBorder="1" applyAlignment="1">
      <alignment vertical="top"/>
    </xf>
    <xf numFmtId="4" fontId="39" fillId="0" borderId="0" xfId="1515" applyNumberFormat="1" applyFont="1" applyFill="1" applyBorder="1" applyAlignment="1">
      <alignment vertical="top"/>
    </xf>
    <xf numFmtId="0" fontId="15" fillId="0" borderId="35" xfId="0" applyFont="1" applyFill="1" applyBorder="1" applyAlignment="1">
      <alignment vertical="top" wrapText="1"/>
    </xf>
    <xf numFmtId="43" fontId="16" fillId="0" borderId="35" xfId="194" applyFont="1" applyFill="1" applyBorder="1" applyAlignment="1" applyProtection="1">
      <alignment horizontal="right" vertical="top" wrapText="1"/>
    </xf>
    <xf numFmtId="43" fontId="10" fillId="0" borderId="35" xfId="194" applyFont="1" applyFill="1" applyBorder="1" applyAlignment="1">
      <alignment vertical="top" wrapText="1"/>
    </xf>
    <xf numFmtId="0" fontId="16" fillId="0" borderId="35" xfId="0" applyFont="1" applyFill="1" applyBorder="1" applyAlignment="1">
      <alignment vertical="top" wrapText="1"/>
    </xf>
    <xf numFmtId="194" fontId="10" fillId="0" borderId="35" xfId="206" applyNumberFormat="1" applyFont="1" applyFill="1" applyBorder="1" applyAlignment="1">
      <alignment horizontal="right" vertical="top"/>
    </xf>
    <xf numFmtId="194" fontId="10" fillId="0" borderId="35" xfId="206" applyNumberFormat="1" applyFont="1" applyFill="1" applyBorder="1" applyAlignment="1">
      <alignment vertical="top" wrapText="1"/>
    </xf>
    <xf numFmtId="174" fontId="16" fillId="0" borderId="35" xfId="206" applyNumberFormat="1" applyFont="1" applyFill="1" applyBorder="1" applyAlignment="1" applyProtection="1">
      <alignment horizontal="right" vertical="top" wrapText="1"/>
    </xf>
    <xf numFmtId="0" fontId="86" fillId="0" borderId="35" xfId="206" applyFont="1" applyFill="1" applyBorder="1" applyAlignment="1">
      <alignment horizontal="left" vertical="top" wrapText="1"/>
    </xf>
    <xf numFmtId="194" fontId="16" fillId="0" borderId="35" xfId="206" applyNumberFormat="1" applyFont="1" applyFill="1" applyBorder="1" applyAlignment="1">
      <alignment vertical="top" wrapText="1"/>
    </xf>
    <xf numFmtId="4" fontId="10" fillId="0" borderId="35" xfId="206" applyNumberFormat="1" applyFont="1" applyFill="1" applyBorder="1" applyAlignment="1">
      <alignment horizontal="right" vertical="top" wrapText="1"/>
    </xf>
    <xf numFmtId="4" fontId="84" fillId="0" borderId="0" xfId="635" applyNumberFormat="1" applyFont="1" applyFill="1" applyBorder="1" applyAlignment="1">
      <alignment vertical="top"/>
    </xf>
    <xf numFmtId="0" fontId="39" fillId="0" borderId="0" xfId="1396" applyNumberFormat="1" applyFont="1" applyFill="1" applyBorder="1" applyAlignment="1">
      <alignment vertical="top"/>
    </xf>
    <xf numFmtId="2" fontId="10" fillId="0" borderId="0" xfId="1396" applyNumberFormat="1" applyFont="1" applyFill="1" applyBorder="1" applyAlignment="1">
      <alignment vertical="top"/>
    </xf>
    <xf numFmtId="175" fontId="85" fillId="0" borderId="35" xfId="206" applyNumberFormat="1" applyFont="1" applyFill="1" applyBorder="1" applyAlignment="1" applyProtection="1">
      <alignment horizontal="right" vertical="top" wrapText="1"/>
    </xf>
    <xf numFmtId="194" fontId="10" fillId="0" borderId="35" xfId="206" applyNumberFormat="1" applyFont="1" applyFill="1" applyBorder="1" applyAlignment="1">
      <alignment horizontal="right" vertical="top" wrapText="1"/>
    </xf>
    <xf numFmtId="43" fontId="10" fillId="0" borderId="41" xfId="194" applyFont="1" applyFill="1" applyBorder="1" applyAlignment="1">
      <alignment vertical="top"/>
    </xf>
    <xf numFmtId="43" fontId="85" fillId="0" borderId="0" xfId="194" applyFont="1" applyFill="1" applyBorder="1" applyAlignment="1">
      <alignment vertical="top"/>
    </xf>
    <xf numFmtId="0" fontId="85" fillId="0" borderId="0" xfId="1396" applyNumberFormat="1" applyFont="1" applyFill="1" applyBorder="1" applyAlignment="1">
      <alignment vertical="top"/>
    </xf>
    <xf numFmtId="194" fontId="16" fillId="0" borderId="35" xfId="206" applyNumberFormat="1" applyFont="1" applyFill="1" applyBorder="1" applyAlignment="1">
      <alignment horizontal="right" vertical="top"/>
    </xf>
    <xf numFmtId="174" fontId="16" fillId="0" borderId="35" xfId="206" applyNumberFormat="1" applyFont="1" applyFill="1" applyBorder="1" applyAlignment="1" applyProtection="1">
      <alignment horizontal="right" vertical="top"/>
    </xf>
    <xf numFmtId="4" fontId="39" fillId="0" borderId="0" xfId="1396" applyNumberFormat="1" applyFont="1" applyFill="1" applyBorder="1" applyAlignment="1">
      <alignment vertical="top"/>
    </xf>
    <xf numFmtId="0" fontId="11" fillId="0" borderId="35" xfId="72" applyNumberFormat="1" applyFont="1" applyFill="1" applyBorder="1" applyAlignment="1">
      <alignment vertical="top" wrapText="1"/>
    </xf>
    <xf numFmtId="39" fontId="10" fillId="0" borderId="35" xfId="1277" applyNumberFormat="1" applyFont="1" applyFill="1" applyBorder="1" applyAlignment="1">
      <alignment horizontal="right" vertical="top" wrapText="1"/>
    </xf>
    <xf numFmtId="194" fontId="10" fillId="0" borderId="35" xfId="1277" applyNumberFormat="1" applyFont="1" applyFill="1" applyBorder="1" applyAlignment="1">
      <alignment horizontal="right" vertical="top" wrapText="1"/>
    </xf>
    <xf numFmtId="174" fontId="16" fillId="0" borderId="35" xfId="0" applyNumberFormat="1" applyFont="1" applyFill="1" applyBorder="1" applyAlignment="1" applyProtection="1">
      <alignment horizontal="center" vertical="top"/>
    </xf>
    <xf numFmtId="174" fontId="10" fillId="0" borderId="35" xfId="206" applyNumberFormat="1" applyFont="1" applyFill="1" applyBorder="1" applyAlignment="1" applyProtection="1">
      <alignment horizontal="right" vertical="top" wrapText="1"/>
    </xf>
    <xf numFmtId="4" fontId="85" fillId="0" borderId="0" xfId="635" applyNumberFormat="1" applyFont="1" applyFill="1" applyBorder="1" applyAlignment="1">
      <alignment vertical="top"/>
    </xf>
    <xf numFmtId="4" fontId="39" fillId="0" borderId="0" xfId="0" applyNumberFormat="1" applyFont="1" applyFill="1" applyBorder="1" applyAlignment="1">
      <alignment horizontal="center" vertical="top"/>
    </xf>
    <xf numFmtId="0" fontId="10" fillId="0" borderId="35" xfId="72" applyFont="1" applyFill="1" applyBorder="1" applyAlignment="1">
      <alignment horizontal="right" vertical="top" wrapText="1"/>
    </xf>
    <xf numFmtId="43" fontId="84" fillId="0" borderId="0" xfId="194" applyFont="1" applyFill="1" applyBorder="1" applyAlignment="1">
      <alignment vertical="top"/>
    </xf>
    <xf numFmtId="0" fontId="11" fillId="0" borderId="35" xfId="206" applyFont="1" applyFill="1" applyBorder="1" applyAlignment="1">
      <alignment horizontal="left" vertical="top" wrapText="1"/>
    </xf>
    <xf numFmtId="44" fontId="39" fillId="0" borderId="0" xfId="1396" applyNumberFormat="1" applyFont="1" applyFill="1" applyBorder="1" applyAlignment="1">
      <alignment vertical="top"/>
    </xf>
    <xf numFmtId="0" fontId="15" fillId="0" borderId="35" xfId="0" applyFont="1" applyFill="1" applyBorder="1" applyAlignment="1">
      <alignment horizontal="left" vertical="top" wrapText="1"/>
    </xf>
    <xf numFmtId="174" fontId="15" fillId="0" borderId="35" xfId="0" applyNumberFormat="1" applyFont="1" applyFill="1" applyBorder="1" applyAlignment="1" applyProtection="1">
      <alignment horizontal="center" vertical="top" wrapText="1"/>
    </xf>
    <xf numFmtId="174" fontId="83" fillId="0" borderId="35" xfId="206" applyNumberFormat="1" applyFont="1" applyFill="1" applyBorder="1" applyAlignment="1" applyProtection="1">
      <alignment horizontal="right" vertical="top" wrapText="1"/>
    </xf>
    <xf numFmtId="0" fontId="85" fillId="0" borderId="35" xfId="72" applyFont="1" applyFill="1" applyBorder="1" applyAlignment="1">
      <alignment horizontal="right" vertical="top" wrapText="1"/>
    </xf>
    <xf numFmtId="4" fontId="85" fillId="0" borderId="0" xfId="1396" applyNumberFormat="1" applyFont="1" applyFill="1" applyBorder="1" applyAlignment="1">
      <alignment vertical="top"/>
    </xf>
    <xf numFmtId="0" fontId="10" fillId="0" borderId="41" xfId="1396" applyNumberFormat="1" applyFont="1" applyFill="1" applyBorder="1" applyAlignment="1">
      <alignment vertical="top"/>
    </xf>
    <xf numFmtId="0" fontId="10" fillId="0" borderId="35" xfId="0" applyFont="1" applyFill="1" applyBorder="1" applyAlignment="1" applyProtection="1">
      <alignment horizontal="right" vertical="top" wrapText="1"/>
    </xf>
    <xf numFmtId="4" fontId="10" fillId="0" borderId="35" xfId="0" applyNumberFormat="1" applyFont="1" applyFill="1" applyBorder="1" applyAlignment="1">
      <alignment horizontal="right" vertical="top"/>
    </xf>
    <xf numFmtId="176" fontId="10" fillId="0" borderId="35" xfId="206" applyNumberFormat="1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/>
    </xf>
    <xf numFmtId="2" fontId="16" fillId="0" borderId="35" xfId="0" applyNumberFormat="1" applyFont="1" applyFill="1" applyBorder="1" applyAlignment="1">
      <alignment vertical="top" wrapText="1"/>
    </xf>
    <xf numFmtId="2" fontId="16" fillId="0" borderId="35" xfId="0" applyNumberFormat="1" applyFont="1" applyFill="1" applyBorder="1" applyAlignment="1">
      <alignment horizontal="center" vertical="top" wrapText="1"/>
    </xf>
    <xf numFmtId="2" fontId="16" fillId="0" borderId="35" xfId="194" applyNumberFormat="1" applyFont="1" applyFill="1" applyBorder="1" applyAlignment="1">
      <alignment vertical="top" wrapText="1"/>
    </xf>
    <xf numFmtId="0" fontId="11" fillId="0" borderId="35" xfId="0" applyFont="1" applyFill="1" applyBorder="1" applyAlignment="1">
      <alignment horizontal="right" vertical="top" wrapText="1"/>
    </xf>
    <xf numFmtId="174" fontId="15" fillId="0" borderId="35" xfId="0" applyNumberFormat="1" applyFont="1" applyFill="1" applyBorder="1" applyAlignment="1" applyProtection="1">
      <alignment horizontal="center" vertical="top"/>
    </xf>
    <xf numFmtId="2" fontId="10" fillId="0" borderId="35" xfId="0" applyNumberFormat="1" applyFont="1" applyFill="1" applyBorder="1" applyAlignment="1">
      <alignment vertical="top" wrapText="1"/>
    </xf>
    <xf numFmtId="2" fontId="10" fillId="0" borderId="35" xfId="0" applyNumberFormat="1" applyFont="1" applyFill="1" applyBorder="1" applyAlignment="1">
      <alignment horizontal="center" vertical="top" wrapText="1"/>
    </xf>
    <xf numFmtId="2" fontId="10" fillId="0" borderId="35" xfId="194" applyNumberFormat="1" applyFont="1" applyFill="1" applyBorder="1" applyAlignment="1">
      <alignment vertical="top" wrapText="1"/>
    </xf>
    <xf numFmtId="0" fontId="15" fillId="0" borderId="35" xfId="0" applyFont="1" applyFill="1" applyBorder="1" applyAlignment="1">
      <alignment horizontal="center" vertical="top" wrapText="1"/>
    </xf>
    <xf numFmtId="194" fontId="39" fillId="0" borderId="35" xfId="0" applyNumberFormat="1" applyFont="1" applyFill="1" applyBorder="1" applyAlignment="1">
      <alignment vertical="top"/>
    </xf>
    <xf numFmtId="4" fontId="16" fillId="0" borderId="0" xfId="0" applyNumberFormat="1" applyFont="1" applyFill="1" applyBorder="1" applyAlignment="1">
      <alignment horizontal="center" vertical="top" wrapText="1"/>
    </xf>
    <xf numFmtId="174" fontId="10" fillId="0" borderId="35" xfId="206" applyNumberFormat="1" applyFont="1" applyFill="1" applyBorder="1" applyAlignment="1" applyProtection="1">
      <alignment horizontal="right" vertical="top"/>
    </xf>
    <xf numFmtId="0" fontId="11" fillId="0" borderId="35" xfId="206" applyFont="1" applyFill="1" applyBorder="1" applyAlignment="1">
      <alignment horizontal="right" vertical="top"/>
    </xf>
    <xf numFmtId="2" fontId="10" fillId="0" borderId="0" xfId="206" applyNumberFormat="1" applyFont="1" applyFill="1" applyBorder="1" applyAlignment="1">
      <alignment vertical="top"/>
    </xf>
    <xf numFmtId="176" fontId="10" fillId="0" borderId="35" xfId="206" applyNumberFormat="1" applyFont="1" applyFill="1" applyBorder="1" applyAlignment="1">
      <alignment vertical="top"/>
    </xf>
    <xf numFmtId="0" fontId="10" fillId="0" borderId="0" xfId="3" applyFont="1" applyFill="1" applyBorder="1" applyAlignment="1">
      <alignment horizontal="center" vertical="top"/>
    </xf>
    <xf numFmtId="0" fontId="10" fillId="0" borderId="0" xfId="3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43" fontId="39" fillId="0" borderId="0" xfId="194" applyFont="1" applyFill="1" applyBorder="1" applyAlignment="1">
      <alignment vertical="top"/>
    </xf>
    <xf numFmtId="4" fontId="39" fillId="0" borderId="0" xfId="1277" applyNumberFormat="1" applyFont="1" applyFill="1" applyBorder="1" applyAlignment="1">
      <alignment horizontal="right" vertical="top" wrapText="1"/>
    </xf>
    <xf numFmtId="2" fontId="39" fillId="0" borderId="0" xfId="0" applyNumberFormat="1" applyFont="1" applyFill="1" applyBorder="1" applyAlignment="1">
      <alignment vertical="top" wrapText="1"/>
    </xf>
    <xf numFmtId="176" fontId="39" fillId="0" borderId="0" xfId="0" applyNumberFormat="1" applyFont="1" applyFill="1" applyBorder="1" applyAlignment="1">
      <alignment vertical="top" wrapText="1"/>
    </xf>
    <xf numFmtId="173" fontId="10" fillId="0" borderId="0" xfId="635" applyNumberFormat="1" applyFont="1" applyFill="1" applyBorder="1" applyAlignment="1">
      <alignment vertical="top"/>
    </xf>
    <xf numFmtId="173" fontId="39" fillId="0" borderId="0" xfId="635" applyNumberFormat="1" applyFont="1" applyFill="1" applyBorder="1" applyAlignment="1">
      <alignment vertical="top"/>
    </xf>
    <xf numFmtId="43" fontId="10" fillId="0" borderId="0" xfId="0" applyNumberFormat="1" applyFont="1" applyFill="1" applyBorder="1" applyAlignment="1">
      <alignment vertical="top"/>
    </xf>
    <xf numFmtId="43" fontId="10" fillId="0" borderId="0" xfId="3" applyNumberFormat="1" applyFont="1" applyFill="1" applyBorder="1" applyAlignment="1">
      <alignment vertical="top" wrapText="1"/>
    </xf>
    <xf numFmtId="4" fontId="10" fillId="0" borderId="0" xfId="206" applyNumberFormat="1" applyFont="1" applyFill="1" applyBorder="1" applyAlignment="1">
      <alignment vertical="top" wrapText="1"/>
    </xf>
    <xf numFmtId="4" fontId="10" fillId="0" borderId="0" xfId="635" applyNumberFormat="1" applyFont="1" applyFill="1" applyBorder="1" applyAlignment="1">
      <alignment vertical="top"/>
    </xf>
    <xf numFmtId="194" fontId="10" fillId="0" borderId="0" xfId="206" applyNumberFormat="1" applyFont="1" applyFill="1" applyBorder="1" applyAlignment="1">
      <alignment vertical="top" wrapText="1"/>
    </xf>
    <xf numFmtId="173" fontId="85" fillId="0" borderId="0" xfId="635" applyNumberFormat="1" applyFont="1" applyFill="1" applyBorder="1" applyAlignment="1">
      <alignment vertical="top"/>
    </xf>
    <xf numFmtId="173" fontId="84" fillId="0" borderId="0" xfId="635" applyNumberFormat="1" applyFont="1" applyFill="1" applyBorder="1" applyAlignment="1">
      <alignment vertical="top"/>
    </xf>
    <xf numFmtId="4" fontId="85" fillId="0" borderId="0" xfId="206" applyNumberFormat="1" applyFont="1" applyFill="1" applyBorder="1" applyAlignment="1">
      <alignment vertical="top" wrapText="1"/>
    </xf>
    <xf numFmtId="194" fontId="85" fillId="0" borderId="0" xfId="206" applyNumberFormat="1" applyFont="1" applyFill="1" applyBorder="1" applyAlignment="1">
      <alignment vertical="top" wrapText="1"/>
    </xf>
    <xf numFmtId="4" fontId="10" fillId="0" borderId="0" xfId="1078" applyNumberFormat="1" applyFont="1" applyFill="1" applyBorder="1" applyAlignment="1">
      <alignment vertical="top" wrapText="1"/>
    </xf>
    <xf numFmtId="4" fontId="39" fillId="0" borderId="0" xfId="1078" applyNumberFormat="1" applyFont="1" applyFill="1" applyBorder="1" applyAlignment="1">
      <alignment vertical="top" wrapText="1"/>
    </xf>
    <xf numFmtId="184" fontId="10" fillId="0" borderId="0" xfId="1078" applyFont="1" applyFill="1" applyBorder="1" applyAlignment="1">
      <alignment vertical="top" wrapText="1"/>
    </xf>
    <xf numFmtId="184" fontId="39" fillId="0" borderId="0" xfId="1078" applyFont="1" applyFill="1" applyBorder="1" applyAlignment="1">
      <alignment horizontal="center" vertical="top" wrapText="1"/>
    </xf>
    <xf numFmtId="4" fontId="10" fillId="0" borderId="0" xfId="206" applyNumberFormat="1" applyFont="1" applyFill="1" applyBorder="1" applyAlignment="1">
      <alignment vertical="top"/>
    </xf>
    <xf numFmtId="194" fontId="10" fillId="0" borderId="0" xfId="206" applyNumberFormat="1" applyFont="1" applyFill="1" applyBorder="1" applyAlignment="1">
      <alignment vertical="top"/>
    </xf>
    <xf numFmtId="2" fontId="87" fillId="0" borderId="0" xfId="1516" applyNumberFormat="1" applyFont="1" applyFill="1" applyBorder="1" applyAlignment="1">
      <alignment vertical="top" wrapText="1"/>
    </xf>
    <xf numFmtId="0" fontId="10" fillId="0" borderId="0" xfId="1277" applyFont="1" applyFill="1" applyBorder="1" applyAlignment="1">
      <alignment vertical="top" wrapText="1"/>
    </xf>
    <xf numFmtId="4" fontId="10" fillId="0" borderId="0" xfId="1277" applyNumberFormat="1" applyFont="1" applyFill="1" applyBorder="1" applyAlignment="1">
      <alignment vertical="top" wrapText="1"/>
    </xf>
    <xf numFmtId="176" fontId="10" fillId="0" borderId="0" xfId="1277" applyNumberFormat="1" applyFont="1" applyFill="1" applyBorder="1" applyAlignment="1">
      <alignment vertical="top" wrapText="1"/>
    </xf>
    <xf numFmtId="4" fontId="39" fillId="0" borderId="0" xfId="1277" applyNumberFormat="1" applyFont="1" applyFill="1" applyBorder="1" applyAlignment="1">
      <alignment vertical="top" wrapText="1"/>
    </xf>
    <xf numFmtId="0" fontId="39" fillId="0" borderId="0" xfId="3" applyFont="1" applyFill="1" applyBorder="1" applyAlignment="1">
      <alignment vertical="top" wrapText="1"/>
    </xf>
    <xf numFmtId="4" fontId="39" fillId="0" borderId="0" xfId="635" applyNumberFormat="1" applyFont="1" applyFill="1" applyBorder="1" applyAlignment="1">
      <alignment vertical="top"/>
    </xf>
    <xf numFmtId="4" fontId="84" fillId="0" borderId="0" xfId="206" applyNumberFormat="1" applyFont="1" applyFill="1" applyBorder="1" applyAlignment="1">
      <alignment vertical="top" wrapText="1"/>
    </xf>
    <xf numFmtId="2" fontId="12" fillId="0" borderId="0" xfId="1516" applyNumberFormat="1" applyFont="1" applyFill="1" applyBorder="1" applyAlignment="1">
      <alignment vertical="top" wrapText="1"/>
    </xf>
    <xf numFmtId="4" fontId="10" fillId="0" borderId="0" xfId="2" applyNumberFormat="1" applyFont="1" applyFill="1" applyBorder="1" applyAlignment="1">
      <alignment horizontal="right" vertical="top" wrapText="1"/>
    </xf>
    <xf numFmtId="43" fontId="39" fillId="0" borderId="0" xfId="3" applyNumberFormat="1" applyFont="1" applyFill="1" applyBorder="1" applyAlignment="1">
      <alignment vertical="top" wrapText="1"/>
    </xf>
    <xf numFmtId="4" fontId="39" fillId="0" borderId="0" xfId="3" applyNumberFormat="1" applyFont="1" applyFill="1" applyBorder="1" applyAlignment="1">
      <alignment vertical="top" wrapText="1"/>
    </xf>
    <xf numFmtId="44" fontId="10" fillId="0" borderId="0" xfId="3" applyNumberFormat="1" applyFont="1" applyFill="1" applyBorder="1" applyAlignment="1">
      <alignment vertical="top" wrapText="1"/>
    </xf>
    <xf numFmtId="4" fontId="10" fillId="0" borderId="0" xfId="3" applyNumberFormat="1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 wrapText="1"/>
    </xf>
    <xf numFmtId="4" fontId="10" fillId="0" borderId="0" xfId="1" applyNumberFormat="1" applyFont="1" applyFill="1" applyBorder="1" applyAlignment="1">
      <alignment vertical="top" wrapText="1"/>
    </xf>
    <xf numFmtId="0" fontId="10" fillId="0" borderId="0" xfId="3" applyFont="1" applyFill="1" applyBorder="1" applyAlignment="1">
      <alignment horizontal="right" vertical="top" wrapText="1"/>
    </xf>
    <xf numFmtId="0" fontId="65" fillId="0" borderId="35" xfId="0" applyFont="1" applyFill="1" applyBorder="1" applyAlignment="1">
      <alignment vertical="top" wrapText="1"/>
    </xf>
    <xf numFmtId="0" fontId="88" fillId="0" borderId="35" xfId="0" applyFont="1" applyFill="1" applyBorder="1" applyAlignment="1">
      <alignment vertical="top" wrapText="1"/>
    </xf>
    <xf numFmtId="49" fontId="11" fillId="0" borderId="35" xfId="1396" applyNumberFormat="1" applyFont="1" applyFill="1" applyBorder="1" applyAlignment="1">
      <alignment horizontal="right" vertical="top"/>
    </xf>
    <xf numFmtId="0" fontId="11" fillId="0" borderId="35" xfId="1396" applyNumberFormat="1" applyFont="1" applyFill="1" applyBorder="1" applyAlignment="1">
      <alignment horizontal="left" vertical="top" wrapText="1"/>
    </xf>
    <xf numFmtId="43" fontId="11" fillId="0" borderId="35" xfId="194" applyFont="1" applyFill="1" applyBorder="1" applyAlignment="1">
      <alignment vertical="top"/>
    </xf>
    <xf numFmtId="4" fontId="11" fillId="0" borderId="35" xfId="0" applyNumberFormat="1" applyFont="1" applyFill="1" applyBorder="1" applyAlignment="1">
      <alignment vertical="top"/>
    </xf>
    <xf numFmtId="43" fontId="10" fillId="0" borderId="35" xfId="0" applyNumberFormat="1" applyFont="1" applyFill="1" applyBorder="1" applyAlignment="1">
      <alignment vertical="top"/>
    </xf>
    <xf numFmtId="10" fontId="10" fillId="0" borderId="35" xfId="216" applyNumberFormat="1" applyFont="1" applyFill="1" applyBorder="1" applyAlignment="1">
      <alignment vertical="top"/>
    </xf>
    <xf numFmtId="43" fontId="10" fillId="0" borderId="35" xfId="222" applyFont="1" applyFill="1" applyBorder="1" applyAlignment="1">
      <alignment horizontal="center" vertical="top"/>
    </xf>
    <xf numFmtId="39" fontId="10" fillId="0" borderId="35" xfId="0" applyNumberFormat="1" applyFont="1" applyFill="1" applyBorder="1" applyAlignment="1">
      <alignment vertical="top" wrapText="1"/>
    </xf>
    <xf numFmtId="0" fontId="11" fillId="0" borderId="35" xfId="0" applyFont="1" applyFill="1" applyBorder="1" applyAlignment="1">
      <alignment horizontal="center" vertical="top"/>
    </xf>
    <xf numFmtId="10" fontId="10" fillId="0" borderId="35" xfId="0" applyNumberFormat="1" applyFont="1" applyFill="1" applyBorder="1" applyAlignment="1">
      <alignment vertical="top"/>
    </xf>
    <xf numFmtId="0" fontId="16" fillId="0" borderId="35" xfId="0" applyFont="1" applyFill="1" applyBorder="1" applyAlignment="1" applyProtection="1">
      <alignment horizontal="left" vertical="top"/>
      <protection locked="0"/>
    </xf>
    <xf numFmtId="10" fontId="16" fillId="0" borderId="35" xfId="0" applyNumberFormat="1" applyFont="1" applyFill="1" applyBorder="1" applyAlignment="1" applyProtection="1">
      <alignment vertical="top"/>
      <protection locked="0"/>
    </xf>
    <xf numFmtId="43" fontId="10" fillId="0" borderId="35" xfId="222" applyFont="1" applyFill="1" applyBorder="1" applyAlignment="1">
      <alignment horizontal="right" vertical="top"/>
    </xf>
    <xf numFmtId="39" fontId="16" fillId="0" borderId="35" xfId="0" applyNumberFormat="1" applyFont="1" applyFill="1" applyBorder="1" applyAlignment="1" applyProtection="1">
      <alignment horizontal="right" vertical="top"/>
      <protection locked="0"/>
    </xf>
    <xf numFmtId="176" fontId="51" fillId="0" borderId="35" xfId="0" applyNumberFormat="1" applyFont="1" applyFill="1" applyBorder="1" applyAlignment="1">
      <alignment vertical="top" wrapText="1"/>
    </xf>
    <xf numFmtId="10" fontId="51" fillId="0" borderId="35" xfId="0" applyNumberFormat="1" applyFont="1" applyFill="1" applyBorder="1" applyAlignment="1" applyProtection="1">
      <alignment vertical="top"/>
      <protection locked="0"/>
    </xf>
    <xf numFmtId="10" fontId="51" fillId="0" borderId="35" xfId="87" applyNumberFormat="1" applyFont="1" applyFill="1" applyBorder="1" applyAlignment="1">
      <alignment horizontal="right" vertical="top"/>
    </xf>
    <xf numFmtId="4" fontId="10" fillId="0" borderId="35" xfId="9" applyNumberFormat="1" applyFont="1" applyFill="1" applyBorder="1" applyAlignment="1">
      <alignment vertical="top"/>
    </xf>
    <xf numFmtId="0" fontId="10" fillId="0" borderId="35" xfId="0" applyNumberFormat="1" applyFont="1" applyFill="1" applyBorder="1" applyAlignment="1">
      <alignment vertical="top"/>
    </xf>
    <xf numFmtId="179" fontId="10" fillId="0" borderId="35" xfId="0" applyNumberFormat="1" applyFont="1" applyFill="1" applyBorder="1" applyAlignment="1">
      <alignment vertical="top"/>
    </xf>
    <xf numFmtId="176" fontId="11" fillId="0" borderId="35" xfId="225" applyNumberFormat="1" applyFont="1" applyFill="1" applyBorder="1" applyAlignment="1">
      <alignment horizontal="right" vertical="top" wrapText="1"/>
    </xf>
    <xf numFmtId="1" fontId="10" fillId="0" borderId="35" xfId="223" applyNumberFormat="1" applyFont="1" applyFill="1" applyBorder="1" applyAlignment="1">
      <alignment horizontal="right" vertical="top"/>
    </xf>
    <xf numFmtId="0" fontId="10" fillId="0" borderId="35" xfId="224" applyFont="1" applyFill="1" applyBorder="1" applyAlignment="1">
      <alignment horizontal="right" vertical="top"/>
    </xf>
    <xf numFmtId="4" fontId="10" fillId="0" borderId="35" xfId="224" applyNumberFormat="1" applyFont="1" applyFill="1" applyBorder="1" applyAlignment="1">
      <alignment horizontal="right" vertical="top"/>
    </xf>
    <xf numFmtId="176" fontId="10" fillId="0" borderId="35" xfId="225" applyNumberFormat="1" applyFont="1" applyFill="1" applyBorder="1" applyAlignment="1">
      <alignment horizontal="right" vertical="top" wrapText="1"/>
    </xf>
    <xf numFmtId="0" fontId="11" fillId="27" borderId="41" xfId="0" applyFont="1" applyFill="1" applyBorder="1" applyAlignment="1">
      <alignment horizontal="right" vertical="top" wrapText="1"/>
    </xf>
    <xf numFmtId="4" fontId="10" fillId="27" borderId="41" xfId="0" applyNumberFormat="1" applyFont="1" applyFill="1" applyBorder="1" applyAlignment="1">
      <alignment vertical="top"/>
    </xf>
    <xf numFmtId="4" fontId="11" fillId="27" borderId="41" xfId="0" applyNumberFormat="1" applyFont="1" applyFill="1" applyBorder="1" applyAlignment="1">
      <alignment vertical="top" wrapText="1"/>
    </xf>
    <xf numFmtId="1" fontId="11" fillId="27" borderId="35" xfId="223" applyNumberFormat="1" applyFont="1" applyFill="1" applyBorder="1" applyAlignment="1">
      <alignment horizontal="right" vertical="top"/>
    </xf>
    <xf numFmtId="0" fontId="15" fillId="27" borderId="35" xfId="0" applyFont="1" applyFill="1" applyBorder="1" applyAlignment="1" applyProtection="1">
      <alignment horizontal="right" vertical="top"/>
      <protection locked="0"/>
    </xf>
    <xf numFmtId="10" fontId="15" fillId="27" borderId="35" xfId="0" applyNumberFormat="1" applyFont="1" applyFill="1" applyBorder="1" applyAlignment="1" applyProtection="1">
      <alignment vertical="top"/>
      <protection locked="0"/>
    </xf>
    <xf numFmtId="176" fontId="11" fillId="27" borderId="35" xfId="225" applyNumberFormat="1" applyFont="1" applyFill="1" applyBorder="1" applyAlignment="1">
      <alignment horizontal="right" vertical="top" wrapText="1"/>
    </xf>
    <xf numFmtId="0" fontId="11" fillId="27" borderId="35" xfId="0" applyFont="1" applyFill="1" applyBorder="1" applyAlignment="1">
      <alignment vertical="top" wrapText="1"/>
    </xf>
    <xf numFmtId="0" fontId="11" fillId="27" borderId="35" xfId="0" applyFont="1" applyFill="1" applyBorder="1" applyAlignment="1">
      <alignment horizontal="right" vertical="top" wrapText="1"/>
    </xf>
    <xf numFmtId="4" fontId="10" fillId="27" borderId="35" xfId="0" applyNumberFormat="1" applyFont="1" applyFill="1" applyBorder="1" applyAlignment="1">
      <alignment vertical="top"/>
    </xf>
    <xf numFmtId="176" fontId="11" fillId="27" borderId="35" xfId="0" applyNumberFormat="1" applyFont="1" applyFill="1" applyBorder="1" applyAlignment="1">
      <alignment vertical="top"/>
    </xf>
    <xf numFmtId="173" fontId="14" fillId="27" borderId="42" xfId="3" applyNumberFormat="1" applyFont="1" applyFill="1" applyBorder="1" applyAlignment="1">
      <alignment horizontal="center" vertical="top"/>
    </xf>
    <xf numFmtId="173" fontId="14" fillId="27" borderId="42" xfId="3" applyNumberFormat="1" applyFont="1" applyFill="1" applyBorder="1" applyAlignment="1">
      <alignment horizontal="center" vertical="top" wrapText="1"/>
    </xf>
    <xf numFmtId="4" fontId="14" fillId="27" borderId="42" xfId="1" applyNumberFormat="1" applyFont="1" applyFill="1" applyBorder="1" applyAlignment="1">
      <alignment horizontal="center" vertical="top"/>
    </xf>
    <xf numFmtId="4" fontId="14" fillId="27" borderId="42" xfId="2" applyNumberFormat="1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2" fontId="10" fillId="0" borderId="0" xfId="9" quotePrefix="1" applyNumberFormat="1" applyFont="1" applyFill="1" applyBorder="1" applyAlignment="1">
      <alignment horizontal="right" vertical="top"/>
    </xf>
    <xf numFmtId="2" fontId="14" fillId="27" borderId="42" xfId="1" applyNumberFormat="1" applyFont="1" applyFill="1" applyBorder="1" applyAlignment="1">
      <alignment horizontal="center" vertical="top"/>
    </xf>
    <xf numFmtId="2" fontId="14" fillId="0" borderId="35" xfId="1" applyNumberFormat="1" applyFont="1" applyFill="1" applyBorder="1" applyAlignment="1">
      <alignment horizontal="center" vertical="top"/>
    </xf>
    <xf numFmtId="2" fontId="10" fillId="0" borderId="35" xfId="0" applyNumberFormat="1" applyFont="1" applyFill="1" applyBorder="1" applyAlignment="1">
      <alignment horizontal="center" vertical="top"/>
    </xf>
    <xf numFmtId="2" fontId="10" fillId="0" borderId="35" xfId="0" applyNumberFormat="1" applyFont="1" applyFill="1" applyBorder="1" applyAlignment="1">
      <alignment vertical="top"/>
    </xf>
    <xf numFmtId="2" fontId="16" fillId="0" borderId="35" xfId="0" applyNumberFormat="1" applyFont="1" applyFill="1" applyBorder="1" applyAlignment="1">
      <alignment horizontal="center" vertical="top"/>
    </xf>
    <xf numFmtId="2" fontId="16" fillId="27" borderId="35" xfId="0" applyNumberFormat="1" applyFont="1" applyFill="1" applyBorder="1" applyAlignment="1">
      <alignment horizontal="center" vertical="top"/>
    </xf>
    <xf numFmtId="2" fontId="10" fillId="0" borderId="35" xfId="194" applyNumberFormat="1" applyFont="1" applyFill="1" applyBorder="1" applyAlignment="1">
      <alignment vertical="top"/>
    </xf>
    <xf numFmtId="2" fontId="10" fillId="0" borderId="35" xfId="194" applyNumberFormat="1" applyFont="1" applyFill="1" applyBorder="1" applyAlignment="1">
      <alignment horizontal="center" vertical="top"/>
    </xf>
    <xf numFmtId="2" fontId="65" fillId="0" borderId="35" xfId="0" applyNumberFormat="1" applyFont="1" applyFill="1" applyBorder="1" applyAlignment="1">
      <alignment horizontal="center" vertical="top"/>
    </xf>
    <xf numFmtId="2" fontId="16" fillId="0" borderId="35" xfId="194" applyNumberFormat="1" applyFont="1" applyFill="1" applyBorder="1" applyAlignment="1">
      <alignment horizontal="center" vertical="top" wrapText="1"/>
    </xf>
    <xf numFmtId="2" fontId="10" fillId="0" borderId="35" xfId="206" applyNumberFormat="1" applyFont="1" applyFill="1" applyBorder="1" applyAlignment="1">
      <alignment horizontal="center" vertical="top"/>
    </xf>
    <xf numFmtId="2" fontId="16" fillId="0" borderId="35" xfId="206" applyNumberFormat="1" applyFont="1" applyFill="1" applyBorder="1" applyAlignment="1">
      <alignment horizontal="center" vertical="top" wrapText="1"/>
    </xf>
    <xf numFmtId="2" fontId="11" fillId="0" borderId="35" xfId="194" applyNumberFormat="1" applyFont="1" applyFill="1" applyBorder="1" applyAlignment="1">
      <alignment horizontal="center" vertical="top"/>
    </xf>
    <xf numFmtId="2" fontId="10" fillId="0" borderId="35" xfId="1277" applyNumberFormat="1" applyFont="1" applyFill="1" applyBorder="1" applyAlignment="1">
      <alignment horizontal="center" vertical="top" wrapText="1"/>
    </xf>
    <xf numFmtId="2" fontId="10" fillId="0" borderId="35" xfId="206" applyNumberFormat="1" applyFont="1" applyFill="1" applyBorder="1" applyAlignment="1">
      <alignment horizontal="center" vertical="top" wrapText="1"/>
    </xf>
    <xf numFmtId="2" fontId="10" fillId="27" borderId="35" xfId="0" applyNumberFormat="1" applyFont="1" applyFill="1" applyBorder="1" applyAlignment="1">
      <alignment horizontal="center" vertical="top" wrapText="1"/>
    </xf>
    <xf numFmtId="2" fontId="10" fillId="27" borderId="35" xfId="0" applyNumberFormat="1" applyFont="1" applyFill="1" applyBorder="1" applyAlignment="1">
      <alignment horizontal="center" vertical="top"/>
    </xf>
    <xf numFmtId="2" fontId="16" fillId="0" borderId="35" xfId="0" applyNumberFormat="1" applyFont="1" applyFill="1" applyBorder="1" applyAlignment="1" applyProtection="1">
      <alignment horizontal="center" vertical="top"/>
      <protection locked="0"/>
    </xf>
    <xf numFmtId="2" fontId="51" fillId="0" borderId="35" xfId="0" applyNumberFormat="1" applyFont="1" applyFill="1" applyBorder="1" applyAlignment="1">
      <alignment horizontal="center" vertical="top" wrapText="1"/>
    </xf>
    <xf numFmtId="2" fontId="11" fillId="27" borderId="35" xfId="224" applyNumberFormat="1" applyFont="1" applyFill="1" applyBorder="1" applyAlignment="1">
      <alignment horizontal="center" vertical="top"/>
    </xf>
    <xf numFmtId="2" fontId="10" fillId="0" borderId="35" xfId="224" applyNumberFormat="1" applyFont="1" applyFill="1" applyBorder="1" applyAlignment="1">
      <alignment horizontal="center" vertical="top"/>
    </xf>
    <xf numFmtId="2" fontId="10" fillId="27" borderId="41" xfId="0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center" vertical="top" wrapText="1"/>
    </xf>
    <xf numFmtId="1" fontId="16" fillId="27" borderId="41" xfId="0" applyNumberFormat="1" applyFont="1" applyFill="1" applyBorder="1" applyAlignment="1">
      <alignment vertical="top"/>
    </xf>
    <xf numFmtId="0" fontId="15" fillId="27" borderId="41" xfId="0" quotePrefix="1" applyFont="1" applyFill="1" applyBorder="1" applyAlignment="1">
      <alignment horizontal="center" vertical="top"/>
    </xf>
    <xf numFmtId="176" fontId="16" fillId="27" borderId="41" xfId="0" applyNumberFormat="1" applyFont="1" applyFill="1" applyBorder="1" applyAlignment="1">
      <alignment vertical="top"/>
    </xf>
    <xf numFmtId="2" fontId="16" fillId="27" borderId="41" xfId="0" applyNumberFormat="1" applyFont="1" applyFill="1" applyBorder="1" applyAlignment="1">
      <alignment horizontal="center" vertical="top"/>
    </xf>
    <xf numFmtId="176" fontId="15" fillId="27" borderId="41" xfId="0" applyNumberFormat="1" applyFont="1" applyFill="1" applyBorder="1" applyAlignment="1">
      <alignment vertical="top"/>
    </xf>
    <xf numFmtId="0" fontId="10" fillId="0" borderId="35" xfId="0" applyFont="1" applyBorder="1" applyAlignment="1">
      <alignment vertical="center" wrapText="1"/>
    </xf>
    <xf numFmtId="0" fontId="11" fillId="27" borderId="41" xfId="0" applyFont="1" applyFill="1" applyBorder="1" applyAlignment="1">
      <alignment vertical="top" wrapText="1"/>
    </xf>
    <xf numFmtId="176" fontId="11" fillId="27" borderId="41" xfId="0" applyNumberFormat="1" applyFont="1" applyFill="1" applyBorder="1" applyAlignment="1">
      <alignment vertical="top"/>
    </xf>
    <xf numFmtId="0" fontId="10" fillId="0" borderId="35" xfId="0" applyFont="1" applyBorder="1" applyAlignment="1">
      <alignment horizontal="right" vertical="center"/>
    </xf>
    <xf numFmtId="0" fontId="65" fillId="0" borderId="35" xfId="0" applyFont="1" applyBorder="1" applyAlignment="1">
      <alignment horizontal="right" vertical="center"/>
    </xf>
    <xf numFmtId="0" fontId="65" fillId="0" borderId="35" xfId="0" applyFont="1" applyBorder="1" applyAlignment="1">
      <alignment horizontal="right" vertical="center" wrapText="1"/>
    </xf>
    <xf numFmtId="2" fontId="10" fillId="0" borderId="41" xfId="194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 applyProtection="1">
      <alignment horizontal="center" vertical="top"/>
    </xf>
    <xf numFmtId="0" fontId="10" fillId="0" borderId="41" xfId="0" applyFont="1" applyFill="1" applyBorder="1" applyAlignment="1">
      <alignment vertical="top" wrapText="1"/>
    </xf>
    <xf numFmtId="174" fontId="16" fillId="0" borderId="41" xfId="0" applyNumberFormat="1" applyFont="1" applyFill="1" applyBorder="1" applyAlignment="1" applyProtection="1">
      <alignment horizontal="center" vertical="top"/>
    </xf>
    <xf numFmtId="0" fontId="15" fillId="0" borderId="41" xfId="0" applyFont="1" applyFill="1" applyBorder="1" applyAlignment="1">
      <alignment horizontal="center" vertical="top" wrapText="1"/>
    </xf>
    <xf numFmtId="194" fontId="39" fillId="0" borderId="41" xfId="0" applyNumberFormat="1" applyFont="1" applyFill="1" applyBorder="1" applyAlignment="1">
      <alignment vertical="top"/>
    </xf>
    <xf numFmtId="2" fontId="16" fillId="0" borderId="41" xfId="0" applyNumberFormat="1" applyFont="1" applyFill="1" applyBorder="1" applyAlignment="1">
      <alignment horizontal="center" vertical="top"/>
    </xf>
    <xf numFmtId="194" fontId="15" fillId="0" borderId="41" xfId="0" applyNumberFormat="1" applyFont="1" applyFill="1" applyBorder="1" applyAlignment="1">
      <alignment horizontal="right" vertical="top"/>
    </xf>
    <xf numFmtId="174" fontId="10" fillId="0" borderId="41" xfId="206" applyNumberFormat="1" applyFont="1" applyFill="1" applyBorder="1" applyAlignment="1" applyProtection="1">
      <alignment horizontal="right" vertical="top"/>
    </xf>
    <xf numFmtId="0" fontId="11" fillId="0" borderId="41" xfId="206" applyFont="1" applyFill="1" applyBorder="1" applyAlignment="1">
      <alignment horizontal="right" vertical="top"/>
    </xf>
    <xf numFmtId="194" fontId="10" fillId="0" borderId="41" xfId="206" applyNumberFormat="1" applyFont="1" applyFill="1" applyBorder="1" applyAlignment="1">
      <alignment horizontal="right" vertical="top"/>
    </xf>
    <xf numFmtId="2" fontId="10" fillId="0" borderId="41" xfId="206" applyNumberFormat="1" applyFont="1" applyFill="1" applyBorder="1" applyAlignment="1">
      <alignment horizontal="center" vertical="top"/>
    </xf>
    <xf numFmtId="0" fontId="10" fillId="0" borderId="41" xfId="1396" applyNumberFormat="1" applyFont="1" applyFill="1" applyBorder="1" applyAlignment="1">
      <alignment horizontal="right" vertical="top"/>
    </xf>
    <xf numFmtId="39" fontId="10" fillId="0" borderId="41" xfId="0" applyNumberFormat="1" applyFont="1" applyFill="1" applyBorder="1" applyAlignment="1">
      <alignment horizontal="right" vertical="top" wrapText="1"/>
    </xf>
    <xf numFmtId="2" fontId="10" fillId="0" borderId="41" xfId="0" applyNumberFormat="1" applyFont="1" applyFill="1" applyBorder="1" applyAlignment="1">
      <alignment horizontal="center" vertical="top"/>
    </xf>
    <xf numFmtId="194" fontId="10" fillId="0" borderId="41" xfId="0" applyNumberFormat="1" applyFont="1" applyFill="1" applyBorder="1" applyAlignment="1">
      <alignment horizontal="right" vertical="top" wrapText="1"/>
    </xf>
    <xf numFmtId="175" fontId="93" fillId="0" borderId="35" xfId="206" applyNumberFormat="1" applyFont="1" applyFill="1" applyBorder="1" applyAlignment="1" applyProtection="1">
      <alignment horizontal="right" vertical="top" wrapText="1"/>
    </xf>
    <xf numFmtId="0" fontId="93" fillId="0" borderId="35" xfId="72" applyFont="1" applyFill="1" applyBorder="1" applyAlignment="1">
      <alignment horizontal="right" vertical="top" wrapText="1"/>
    </xf>
    <xf numFmtId="175" fontId="11" fillId="0" borderId="35" xfId="206" applyNumberFormat="1" applyFont="1" applyFill="1" applyBorder="1" applyAlignment="1" applyProtection="1">
      <alignment horizontal="right" vertical="top" wrapText="1"/>
    </xf>
    <xf numFmtId="0" fontId="11" fillId="0" borderId="35" xfId="72" applyFont="1" applyFill="1" applyBorder="1" applyAlignment="1">
      <alignment horizontal="right" vertical="top" wrapText="1"/>
    </xf>
    <xf numFmtId="0" fontId="10" fillId="0" borderId="35" xfId="0" applyFont="1" applyBorder="1" applyAlignment="1">
      <alignment vertical="top" wrapText="1"/>
    </xf>
    <xf numFmtId="175" fontId="11" fillId="0" borderId="43" xfId="0" applyNumberFormat="1" applyFont="1" applyFill="1" applyBorder="1" applyAlignment="1" applyProtection="1">
      <alignment horizontal="right" vertical="top"/>
    </xf>
    <xf numFmtId="0" fontId="11" fillId="0" borderId="43" xfId="0" applyFont="1" applyFill="1" applyBorder="1" applyAlignment="1">
      <alignment vertical="top" wrapText="1"/>
    </xf>
    <xf numFmtId="39" fontId="16" fillId="0" borderId="43" xfId="0" applyNumberFormat="1" applyFont="1" applyFill="1" applyBorder="1" applyAlignment="1">
      <alignment horizontal="right" vertical="top" wrapText="1"/>
    </xf>
    <xf numFmtId="2" fontId="65" fillId="0" borderId="43" xfId="0" applyNumberFormat="1" applyFont="1" applyFill="1" applyBorder="1" applyAlignment="1">
      <alignment horizontal="center" vertical="top"/>
    </xf>
    <xf numFmtId="194" fontId="10" fillId="0" borderId="43" xfId="0" applyNumberFormat="1" applyFont="1" applyFill="1" applyBorder="1" applyAlignment="1">
      <alignment horizontal="right" vertical="top" wrapText="1"/>
    </xf>
    <xf numFmtId="0" fontId="10" fillId="0" borderId="44" xfId="1396" applyNumberFormat="1" applyFont="1" applyFill="1" applyBorder="1" applyAlignment="1">
      <alignment vertical="top"/>
    </xf>
    <xf numFmtId="0" fontId="10" fillId="0" borderId="44" xfId="0" applyFont="1" applyFill="1" applyBorder="1" applyAlignment="1">
      <alignment vertical="top" wrapText="1"/>
    </xf>
    <xf numFmtId="43" fontId="10" fillId="0" borderId="44" xfId="194" applyFont="1" applyFill="1" applyBorder="1" applyAlignment="1">
      <alignment vertical="top" wrapText="1"/>
    </xf>
    <xf numFmtId="2" fontId="10" fillId="0" borderId="44" xfId="194" applyNumberFormat="1" applyFont="1" applyFill="1" applyBorder="1" applyAlignment="1">
      <alignment horizontal="center" vertical="top"/>
    </xf>
    <xf numFmtId="4" fontId="10" fillId="0" borderId="44" xfId="206" applyNumberFormat="1" applyFont="1" applyFill="1" applyBorder="1" applyAlignment="1">
      <alignment horizontal="right" vertical="top" wrapText="1"/>
    </xf>
    <xf numFmtId="4" fontId="10" fillId="0" borderId="35" xfId="0" applyNumberFormat="1" applyFont="1" applyFill="1" applyBorder="1" applyAlignment="1" applyProtection="1">
      <alignment horizontal="right" vertical="top" wrapText="1"/>
      <protection locked="0"/>
    </xf>
    <xf numFmtId="43" fontId="10" fillId="0" borderId="35" xfId="194" applyFont="1" applyFill="1" applyBorder="1" applyAlignment="1" applyProtection="1">
      <alignment vertical="top"/>
      <protection locked="0"/>
    </xf>
    <xf numFmtId="39" fontId="10" fillId="0" borderId="35" xfId="0" applyNumberFormat="1" applyFont="1" applyFill="1" applyBorder="1" applyAlignment="1" applyProtection="1">
      <alignment horizontal="right" vertical="top" wrapText="1"/>
      <protection locked="0"/>
    </xf>
    <xf numFmtId="2" fontId="10" fillId="0" borderId="35" xfId="0" applyNumberFormat="1" applyFont="1" applyFill="1" applyBorder="1" applyAlignment="1" applyProtection="1">
      <alignment vertical="top" wrapText="1"/>
      <protection locked="0"/>
    </xf>
    <xf numFmtId="4" fontId="10" fillId="0" borderId="35" xfId="0" applyNumberFormat="1" applyFont="1" applyFill="1" applyBorder="1" applyAlignment="1" applyProtection="1">
      <alignment vertical="top" wrapText="1"/>
      <protection locked="0"/>
    </xf>
    <xf numFmtId="194" fontId="16" fillId="0" borderId="35" xfId="0" applyNumberFormat="1" applyFont="1" applyFill="1" applyBorder="1" applyAlignment="1" applyProtection="1">
      <alignment vertical="top"/>
      <protection locked="0"/>
    </xf>
    <xf numFmtId="39" fontId="16" fillId="0" borderId="35" xfId="0" applyNumberFormat="1" applyFont="1" applyFill="1" applyBorder="1" applyAlignment="1" applyProtection="1">
      <alignment horizontal="right" vertical="top" wrapText="1"/>
      <protection locked="0"/>
    </xf>
    <xf numFmtId="43" fontId="39" fillId="0" borderId="35" xfId="194" applyFont="1" applyFill="1" applyBorder="1" applyAlignment="1" applyProtection="1">
      <alignment horizontal="right" vertical="top" wrapText="1"/>
      <protection locked="0"/>
    </xf>
    <xf numFmtId="4" fontId="16" fillId="0" borderId="35" xfId="0" applyNumberFormat="1" applyFont="1" applyFill="1" applyBorder="1" applyAlignment="1" applyProtection="1">
      <alignment vertical="top" wrapText="1"/>
      <protection locked="0"/>
    </xf>
    <xf numFmtId="2" fontId="16" fillId="0" borderId="35" xfId="0" applyNumberFormat="1" applyFont="1" applyFill="1" applyBorder="1" applyAlignment="1" applyProtection="1">
      <alignment vertical="top" wrapText="1"/>
      <protection locked="0"/>
    </xf>
    <xf numFmtId="4" fontId="10" fillId="0" borderId="35" xfId="206" applyNumberFormat="1" applyFont="1" applyFill="1" applyBorder="1" applyAlignment="1" applyProtection="1">
      <alignment vertical="top" wrapText="1"/>
      <protection locked="0"/>
    </xf>
    <xf numFmtId="194" fontId="10" fillId="0" borderId="35" xfId="206" applyNumberFormat="1" applyFont="1" applyFill="1" applyBorder="1" applyAlignment="1" applyProtection="1">
      <alignment vertical="top" wrapText="1"/>
      <protection locked="0"/>
    </xf>
    <xf numFmtId="43" fontId="11" fillId="0" borderId="35" xfId="194" applyFont="1" applyFill="1" applyBorder="1" applyAlignment="1" applyProtection="1">
      <alignment vertical="top"/>
      <protection locked="0"/>
    </xf>
    <xf numFmtId="43" fontId="10" fillId="0" borderId="44" xfId="194" applyFont="1" applyFill="1" applyBorder="1" applyAlignment="1" applyProtection="1">
      <alignment vertical="top" wrapText="1"/>
      <protection locked="0"/>
    </xf>
    <xf numFmtId="4" fontId="10" fillId="0" borderId="35" xfId="1078" applyNumberFormat="1" applyFont="1" applyFill="1" applyBorder="1" applyAlignment="1" applyProtection="1">
      <alignment vertical="top" wrapText="1"/>
      <protection locked="0"/>
    </xf>
    <xf numFmtId="4" fontId="39" fillId="0" borderId="35" xfId="206" applyNumberFormat="1" applyFont="1" applyFill="1" applyBorder="1" applyAlignment="1" applyProtection="1">
      <alignment vertical="top"/>
      <protection locked="0"/>
    </xf>
    <xf numFmtId="43" fontId="39" fillId="0" borderId="35" xfId="194" applyFont="1" applyFill="1" applyBorder="1" applyAlignment="1" applyProtection="1">
      <alignment vertical="top"/>
      <protection locked="0"/>
    </xf>
    <xf numFmtId="43" fontId="51" fillId="0" borderId="35" xfId="194" applyFont="1" applyFill="1" applyBorder="1" applyAlignment="1" applyProtection="1">
      <alignment vertical="top"/>
      <protection locked="0"/>
    </xf>
    <xf numFmtId="39" fontId="16" fillId="0" borderId="35" xfId="1277" applyNumberFormat="1" applyFont="1" applyFill="1" applyBorder="1" applyAlignment="1" applyProtection="1">
      <alignment horizontal="right" vertical="top" wrapText="1"/>
      <protection locked="0"/>
    </xf>
    <xf numFmtId="194" fontId="16" fillId="27" borderId="35" xfId="0" applyNumberFormat="1" applyFont="1" applyFill="1" applyBorder="1" applyAlignment="1" applyProtection="1">
      <alignment vertical="top"/>
      <protection locked="0"/>
    </xf>
    <xf numFmtId="194" fontId="16" fillId="0" borderId="41" xfId="0" applyNumberFormat="1" applyFont="1" applyFill="1" applyBorder="1" applyAlignment="1" applyProtection="1">
      <alignment vertical="top"/>
      <protection locked="0"/>
    </xf>
    <xf numFmtId="39" fontId="16" fillId="0" borderId="43" xfId="0" applyNumberFormat="1" applyFont="1" applyFill="1" applyBorder="1" applyAlignment="1" applyProtection="1">
      <alignment horizontal="right" vertical="top" wrapText="1"/>
      <protection locked="0"/>
    </xf>
    <xf numFmtId="4" fontId="10" fillId="0" borderId="41" xfId="206" applyNumberFormat="1" applyFont="1" applyFill="1" applyBorder="1" applyAlignment="1" applyProtection="1">
      <alignment vertical="top" wrapText="1"/>
      <protection locked="0"/>
    </xf>
    <xf numFmtId="0" fontId="39" fillId="0" borderId="35" xfId="0" applyFont="1" applyFill="1" applyBorder="1" applyAlignment="1" applyProtection="1">
      <alignment vertical="top"/>
      <protection locked="0"/>
    </xf>
    <xf numFmtId="0" fontId="39" fillId="27" borderId="41" xfId="0" applyFont="1" applyFill="1" applyBorder="1" applyAlignment="1" applyProtection="1">
      <alignment vertical="top"/>
      <protection locked="0"/>
    </xf>
    <xf numFmtId="39" fontId="10" fillId="0" borderId="41" xfId="0" applyNumberFormat="1" applyFont="1" applyFill="1" applyBorder="1" applyAlignment="1" applyProtection="1">
      <alignment horizontal="right" vertical="top" wrapText="1"/>
      <protection locked="0"/>
    </xf>
    <xf numFmtId="43" fontId="10" fillId="0" borderId="35" xfId="194" applyFont="1" applyFill="1" applyBorder="1" applyAlignment="1" applyProtection="1">
      <alignment vertical="top" wrapText="1"/>
      <protection locked="0"/>
    </xf>
    <xf numFmtId="43" fontId="10" fillId="0" borderId="41" xfId="194" applyFont="1" applyFill="1" applyBorder="1" applyAlignment="1" applyProtection="1">
      <alignment vertical="top"/>
      <protection locked="0"/>
    </xf>
    <xf numFmtId="43" fontId="10" fillId="0" borderId="35" xfId="194" applyFont="1" applyFill="1" applyBorder="1" applyAlignment="1" applyProtection="1">
      <alignment horizontal="right" vertical="top"/>
      <protection locked="0"/>
    </xf>
    <xf numFmtId="176" fontId="10" fillId="0" borderId="35" xfId="0" applyNumberFormat="1" applyFont="1" applyFill="1" applyBorder="1" applyAlignment="1" applyProtection="1">
      <alignment vertical="top" wrapText="1"/>
      <protection locked="0"/>
    </xf>
    <xf numFmtId="0" fontId="10" fillId="0" borderId="0" xfId="0" quotePrefix="1" applyFont="1" applyFill="1" applyBorder="1" applyAlignment="1">
      <alignment horizontal="left" vertical="top" wrapText="1"/>
    </xf>
  </cellXfs>
  <cellStyles count="1517">
    <cellStyle name="_x000d__x000a_JournalTemplate=C:\COMFO\CTALK\JOURSTD.TPL_x000d__x000a_LbStateAddress=3 3 0 251 1 89 2 311_x000d__x000a_LbStateJou" xfId="235"/>
    <cellStyle name="20 % - Accent1" xfId="503"/>
    <cellStyle name="20 % - Accent2" xfId="504"/>
    <cellStyle name="20 % - Accent3" xfId="505"/>
    <cellStyle name="20 % - Accent4" xfId="506"/>
    <cellStyle name="20 % - Accent5" xfId="507"/>
    <cellStyle name="20 % - Accent6" xfId="508"/>
    <cellStyle name="20% - Accent1" xfId="11"/>
    <cellStyle name="20% - Accent1 2" xfId="157"/>
    <cellStyle name="20% - Accent1 2 2" xfId="709"/>
    <cellStyle name="20% - Accent1 2 3" xfId="710"/>
    <cellStyle name="20% - Accent1 3" xfId="509"/>
    <cellStyle name="20% - Accent1 4" xfId="711"/>
    <cellStyle name="20% - Accent1 4 2" xfId="712"/>
    <cellStyle name="20% - Accent1 5" xfId="713"/>
    <cellStyle name="20% - Accent1_29.07.10   TRBAJADA SOBRE PLANILLA DE LA  SUPERVISION 19..7.10_2(1)" xfId="714"/>
    <cellStyle name="20% - Accent2" xfId="12"/>
    <cellStyle name="20% - Accent2 2" xfId="158"/>
    <cellStyle name="20% - Accent2 2 2" xfId="715"/>
    <cellStyle name="20% - Accent2 2 3" xfId="716"/>
    <cellStyle name="20% - Accent2 3" xfId="510"/>
    <cellStyle name="20% - Accent2 4" xfId="717"/>
    <cellStyle name="20% - Accent2 4 2" xfId="718"/>
    <cellStyle name="20% - Accent2 5" xfId="719"/>
    <cellStyle name="20% - Accent2_29.07.10   TRBAJADA SOBRE PLANILLA DE LA  SUPERVISION 19..7.10_2(1)" xfId="720"/>
    <cellStyle name="20% - Accent3" xfId="13"/>
    <cellStyle name="20% - Accent3 2" xfId="159"/>
    <cellStyle name="20% - Accent3 2 2" xfId="721"/>
    <cellStyle name="20% - Accent3 2 3" xfId="722"/>
    <cellStyle name="20% - Accent3 3" xfId="511"/>
    <cellStyle name="20% - Accent3 4" xfId="723"/>
    <cellStyle name="20% - Accent3 4 2" xfId="724"/>
    <cellStyle name="20% - Accent3 5" xfId="725"/>
    <cellStyle name="20% - Accent3_29.07.10   TRBAJADA SOBRE PLANILLA DE LA  SUPERVISION 19..7.10_2(1)" xfId="726"/>
    <cellStyle name="20% - Accent4" xfId="14"/>
    <cellStyle name="20% - Accent4 2" xfId="160"/>
    <cellStyle name="20% - Accent4 2 2" xfId="727"/>
    <cellStyle name="20% - Accent4 2 3" xfId="728"/>
    <cellStyle name="20% - Accent4 3" xfId="512"/>
    <cellStyle name="20% - Accent4 4" xfId="729"/>
    <cellStyle name="20% - Accent4 4 2" xfId="730"/>
    <cellStyle name="20% - Accent4 5" xfId="731"/>
    <cellStyle name="20% - Accent4_29.07.10   TRBAJADA SOBRE PLANILLA DE LA  SUPERVISION 19..7.10_2(1)" xfId="732"/>
    <cellStyle name="20% - Accent5" xfId="15"/>
    <cellStyle name="20% - Accent5 2" xfId="161"/>
    <cellStyle name="20% - Accent5_29.07.10   TRBAJADA SOBRE PLANILLA DE LA  SUPERVISION 19..7.10_2(1)" xfId="733"/>
    <cellStyle name="20% - Accent6" xfId="16"/>
    <cellStyle name="20% - Accent6 2" xfId="162"/>
    <cellStyle name="20% - Accent6 2 2" xfId="734"/>
    <cellStyle name="20% - Accent6 2 3" xfId="735"/>
    <cellStyle name="20% - Accent6 3" xfId="513"/>
    <cellStyle name="20% - Accent6 4" xfId="736"/>
    <cellStyle name="20% - Accent6 4 2" xfId="737"/>
    <cellStyle name="20% - Accent6 5" xfId="738"/>
    <cellStyle name="20% - Accent6_29.07.10   TRBAJADA SOBRE PLANILLA DE LA  SUPERVISION 19..7.10_2(1)" xfId="739"/>
    <cellStyle name="20% - Énfasis1 2" xfId="92"/>
    <cellStyle name="20% - Énfasis1 2 2" xfId="740"/>
    <cellStyle name="20% - Énfasis1 2 3" xfId="741"/>
    <cellStyle name="20% - Énfasis1 3" xfId="236"/>
    <cellStyle name="20% - Énfasis1 3 2" xfId="742"/>
    <cellStyle name="20% - Énfasis1 4" xfId="237"/>
    <cellStyle name="20% - Énfasis2 2" xfId="93"/>
    <cellStyle name="20% - Énfasis2 2 2" xfId="743"/>
    <cellStyle name="20% - Énfasis2 2 3" xfId="744"/>
    <cellStyle name="20% - Énfasis2 3" xfId="238"/>
    <cellStyle name="20% - Énfasis2 3 2" xfId="745"/>
    <cellStyle name="20% - Énfasis2 4" xfId="239"/>
    <cellStyle name="20% - Énfasis3 2" xfId="94"/>
    <cellStyle name="20% - Énfasis3 2 2" xfId="746"/>
    <cellStyle name="20% - Énfasis3 2 3" xfId="747"/>
    <cellStyle name="20% - Énfasis3 3" xfId="240"/>
    <cellStyle name="20% - Énfasis3 3 2" xfId="748"/>
    <cellStyle name="20% - Énfasis3 4" xfId="241"/>
    <cellStyle name="20% - Énfasis4 2" xfId="95"/>
    <cellStyle name="20% - Énfasis4 2 2" xfId="749"/>
    <cellStyle name="20% - Énfasis4 2 3" xfId="750"/>
    <cellStyle name="20% - Énfasis4 3" xfId="242"/>
    <cellStyle name="20% - Énfasis4 3 2" xfId="751"/>
    <cellStyle name="20% - Énfasis4 4" xfId="243"/>
    <cellStyle name="20% - Énfasis5 2" xfId="96"/>
    <cellStyle name="20% - Énfasis5 2 2" xfId="752"/>
    <cellStyle name="20% - Énfasis5 2 3" xfId="753"/>
    <cellStyle name="20% - Énfasis5 3" xfId="244"/>
    <cellStyle name="20% - Énfasis5 3 2" xfId="754"/>
    <cellStyle name="20% - Énfasis5 4" xfId="245"/>
    <cellStyle name="20% - Énfasis6 2" xfId="97"/>
    <cellStyle name="20% - Énfasis6 2 2" xfId="755"/>
    <cellStyle name="20% - Énfasis6 2 3" xfId="756"/>
    <cellStyle name="20% - Énfasis6 3" xfId="246"/>
    <cellStyle name="20% - Énfasis6 3 2" xfId="757"/>
    <cellStyle name="20% - Énfasis6 4" xfId="247"/>
    <cellStyle name="40 % - Accent1" xfId="514"/>
    <cellStyle name="40 % - Accent2" xfId="515"/>
    <cellStyle name="40 % - Accent3" xfId="516"/>
    <cellStyle name="40 % - Accent4" xfId="517"/>
    <cellStyle name="40 % - Accent5" xfId="518"/>
    <cellStyle name="40 % - Accent6" xfId="519"/>
    <cellStyle name="40% - Accent1" xfId="17"/>
    <cellStyle name="40% - Accent1 2" xfId="163"/>
    <cellStyle name="40% - Accent1 2 2" xfId="758"/>
    <cellStyle name="40% - Accent1 2 3" xfId="759"/>
    <cellStyle name="40% - Accent1 3" xfId="520"/>
    <cellStyle name="40% - Accent1 4" xfId="760"/>
    <cellStyle name="40% - Accent1 4 2" xfId="761"/>
    <cellStyle name="40% - Accent1 5" xfId="762"/>
    <cellStyle name="40% - Accent1_29.07.10   TRBAJADA SOBRE PLANILLA DE LA  SUPERVISION 19..7.10_2(1)" xfId="763"/>
    <cellStyle name="40% - Accent2" xfId="18"/>
    <cellStyle name="40% - Accent2 2" xfId="164"/>
    <cellStyle name="40% - Accent2_29.07.10   TRBAJADA SOBRE PLANILLA DE LA  SUPERVISION 19..7.10_2(1)" xfId="764"/>
    <cellStyle name="40% - Accent3" xfId="19"/>
    <cellStyle name="40% - Accent3 2" xfId="165"/>
    <cellStyle name="40% - Accent3 2 2" xfId="765"/>
    <cellStyle name="40% - Accent3 2 3" xfId="766"/>
    <cellStyle name="40% - Accent3 3" xfId="521"/>
    <cellStyle name="40% - Accent3 4" xfId="767"/>
    <cellStyle name="40% - Accent3 4 2" xfId="768"/>
    <cellStyle name="40% - Accent3 5" xfId="769"/>
    <cellStyle name="40% - Accent3_29.07.10   TRBAJADA SOBRE PLANILLA DE LA  SUPERVISION 19..7.10_2(1)" xfId="770"/>
    <cellStyle name="40% - Accent4" xfId="20"/>
    <cellStyle name="40% - Accent4 2" xfId="166"/>
    <cellStyle name="40% - Accent4 2 2" xfId="771"/>
    <cellStyle name="40% - Accent4 2 3" xfId="772"/>
    <cellStyle name="40% - Accent4 3" xfId="522"/>
    <cellStyle name="40% - Accent4 4" xfId="773"/>
    <cellStyle name="40% - Accent4 4 2" xfId="774"/>
    <cellStyle name="40% - Accent4 5" xfId="775"/>
    <cellStyle name="40% - Accent4_29.07.10   TRBAJADA SOBRE PLANILLA DE LA  SUPERVISION 19..7.10_2(1)" xfId="776"/>
    <cellStyle name="40% - Accent5" xfId="21"/>
    <cellStyle name="40% - Accent5 2" xfId="167"/>
    <cellStyle name="40% - Accent5 2 2" xfId="777"/>
    <cellStyle name="40% - Accent5 2 3" xfId="778"/>
    <cellStyle name="40% - Accent5 3" xfId="523"/>
    <cellStyle name="40% - Accent5 4" xfId="779"/>
    <cellStyle name="40% - Accent5 4 2" xfId="780"/>
    <cellStyle name="40% - Accent5 5" xfId="781"/>
    <cellStyle name="40% - Accent5_29.07.10   TRBAJADA SOBRE PLANILLA DE LA  SUPERVISION 19..7.10_2(1)" xfId="782"/>
    <cellStyle name="40% - Accent6" xfId="22"/>
    <cellStyle name="40% - Accent6 2" xfId="168"/>
    <cellStyle name="40% - Accent6 2 2" xfId="783"/>
    <cellStyle name="40% - Accent6 2 3" xfId="784"/>
    <cellStyle name="40% - Accent6 3" xfId="524"/>
    <cellStyle name="40% - Accent6 4" xfId="785"/>
    <cellStyle name="40% - Accent6 4 2" xfId="786"/>
    <cellStyle name="40% - Accent6 5" xfId="787"/>
    <cellStyle name="40% - Accent6_29.07.10   TRBAJADA SOBRE PLANILLA DE LA  SUPERVISION 19..7.10_2(1)" xfId="788"/>
    <cellStyle name="40% - Énfasis1 2" xfId="98"/>
    <cellStyle name="40% - Énfasis1 2 2" xfId="789"/>
    <cellStyle name="40% - Énfasis1 2 3" xfId="790"/>
    <cellStyle name="40% - Énfasis1 3" xfId="248"/>
    <cellStyle name="40% - Énfasis1 3 2" xfId="791"/>
    <cellStyle name="40% - Énfasis1 4" xfId="249"/>
    <cellStyle name="40% - Énfasis2 2" xfId="99"/>
    <cellStyle name="40% - Énfasis2 2 2" xfId="792"/>
    <cellStyle name="40% - Énfasis2 2 3" xfId="793"/>
    <cellStyle name="40% - Énfasis2 3" xfId="250"/>
    <cellStyle name="40% - Énfasis2 3 2" xfId="794"/>
    <cellStyle name="40% - Énfasis2 4" xfId="251"/>
    <cellStyle name="40% - Énfasis3 2" xfId="100"/>
    <cellStyle name="40% - Énfasis3 2 2" xfId="795"/>
    <cellStyle name="40% - Énfasis3 2 3" xfId="796"/>
    <cellStyle name="40% - Énfasis3 3" xfId="252"/>
    <cellStyle name="40% - Énfasis3 3 2" xfId="797"/>
    <cellStyle name="40% - Énfasis3 4" xfId="253"/>
    <cellStyle name="40% - Énfasis4 2" xfId="101"/>
    <cellStyle name="40% - Énfasis4 2 2" xfId="798"/>
    <cellStyle name="40% - Énfasis4 2 3" xfId="799"/>
    <cellStyle name="40% - Énfasis4 3" xfId="254"/>
    <cellStyle name="40% - Énfasis4 3 2" xfId="800"/>
    <cellStyle name="40% - Énfasis4 4" xfId="255"/>
    <cellStyle name="40% - Énfasis5 2" xfId="102"/>
    <cellStyle name="40% - Énfasis5 2 2" xfId="801"/>
    <cellStyle name="40% - Énfasis5 2 3" xfId="802"/>
    <cellStyle name="40% - Énfasis5 3" xfId="256"/>
    <cellStyle name="40% - Énfasis5 3 2" xfId="803"/>
    <cellStyle name="40% - Énfasis5 4" xfId="257"/>
    <cellStyle name="40% - Énfasis6 2" xfId="103"/>
    <cellStyle name="40% - Énfasis6 2 2" xfId="804"/>
    <cellStyle name="40% - Énfasis6 2 3" xfId="805"/>
    <cellStyle name="40% - Énfasis6 3" xfId="258"/>
    <cellStyle name="40% - Énfasis6 3 2" xfId="806"/>
    <cellStyle name="40% - Énfasis6 4" xfId="259"/>
    <cellStyle name="60 % - Accent1" xfId="525"/>
    <cellStyle name="60 % - Accent2" xfId="526"/>
    <cellStyle name="60 % - Accent3" xfId="527"/>
    <cellStyle name="60 % - Accent4" xfId="528"/>
    <cellStyle name="60 % - Accent5" xfId="529"/>
    <cellStyle name="60 % - Accent6" xfId="530"/>
    <cellStyle name="60% - Accent1" xfId="23"/>
    <cellStyle name="60% - Accent1 2" xfId="169"/>
    <cellStyle name="60% - Accent1 2 2" xfId="807"/>
    <cellStyle name="60% - Accent1 2 3" xfId="808"/>
    <cellStyle name="60% - Accent1 3" xfId="531"/>
    <cellStyle name="60% - Accent1 3 2" xfId="809"/>
    <cellStyle name="60% - Accent1 4" xfId="810"/>
    <cellStyle name="60% - Accent1 5" xfId="811"/>
    <cellStyle name="60% - Accent2" xfId="24"/>
    <cellStyle name="60% - Accent2 2" xfId="170"/>
    <cellStyle name="60% - Accent2 2 2" xfId="812"/>
    <cellStyle name="60% - Accent2 2 3" xfId="813"/>
    <cellStyle name="60% - Accent2 3" xfId="532"/>
    <cellStyle name="60% - Accent2 3 2" xfId="814"/>
    <cellStyle name="60% - Accent2 4" xfId="815"/>
    <cellStyle name="60% - Accent2 5" xfId="816"/>
    <cellStyle name="60% - Accent3" xfId="25"/>
    <cellStyle name="60% - Accent3 2" xfId="171"/>
    <cellStyle name="60% - Accent3 2 2" xfId="817"/>
    <cellStyle name="60% - Accent3 2 3" xfId="818"/>
    <cellStyle name="60% - Accent3 3" xfId="533"/>
    <cellStyle name="60% - Accent3 3 2" xfId="819"/>
    <cellStyle name="60% - Accent3 4" xfId="820"/>
    <cellStyle name="60% - Accent3 5" xfId="821"/>
    <cellStyle name="60% - Accent4" xfId="26"/>
    <cellStyle name="60% - Accent4 2" xfId="172"/>
    <cellStyle name="60% - Accent4 2 2" xfId="822"/>
    <cellStyle name="60% - Accent4 2 3" xfId="823"/>
    <cellStyle name="60% - Accent4 3" xfId="534"/>
    <cellStyle name="60% - Accent4 3 2" xfId="824"/>
    <cellStyle name="60% - Accent4 4" xfId="825"/>
    <cellStyle name="60% - Accent4 5" xfId="826"/>
    <cellStyle name="60% - Accent5" xfId="27"/>
    <cellStyle name="60% - Accent5 2" xfId="173"/>
    <cellStyle name="60% - Accent5 2 2" xfId="827"/>
    <cellStyle name="60% - Accent5 2 3" xfId="828"/>
    <cellStyle name="60% - Accent5 3" xfId="535"/>
    <cellStyle name="60% - Accent5 3 2" xfId="829"/>
    <cellStyle name="60% - Accent5 4" xfId="830"/>
    <cellStyle name="60% - Accent5 5" xfId="831"/>
    <cellStyle name="60% - Accent6" xfId="28"/>
    <cellStyle name="60% - Accent6 2" xfId="174"/>
    <cellStyle name="60% - Accent6 2 2" xfId="832"/>
    <cellStyle name="60% - Accent6 2 3" xfId="833"/>
    <cellStyle name="60% - Accent6 3" xfId="536"/>
    <cellStyle name="60% - Accent6 3 2" xfId="834"/>
    <cellStyle name="60% - Accent6 4" xfId="835"/>
    <cellStyle name="60% - Accent6 5" xfId="836"/>
    <cellStyle name="60% - Énfasis1 2" xfId="104"/>
    <cellStyle name="60% - Énfasis1 2 2" xfId="837"/>
    <cellStyle name="60% - Énfasis1 2 3" xfId="838"/>
    <cellStyle name="60% - Énfasis1 3" xfId="260"/>
    <cellStyle name="60% - Énfasis1 3 2" xfId="839"/>
    <cellStyle name="60% - Énfasis1 4" xfId="261"/>
    <cellStyle name="60% - Énfasis2 2" xfId="105"/>
    <cellStyle name="60% - Énfasis2 2 2" xfId="840"/>
    <cellStyle name="60% - Énfasis2 2 3" xfId="841"/>
    <cellStyle name="60% - Énfasis2 3" xfId="262"/>
    <cellStyle name="60% - Énfasis2 3 2" xfId="842"/>
    <cellStyle name="60% - Énfasis2 4" xfId="263"/>
    <cellStyle name="60% - Énfasis3 2" xfId="106"/>
    <cellStyle name="60% - Énfasis3 2 2" xfId="843"/>
    <cellStyle name="60% - Énfasis3 2 3" xfId="844"/>
    <cellStyle name="60% - Énfasis3 3" xfId="264"/>
    <cellStyle name="60% - Énfasis3 3 2" xfId="845"/>
    <cellStyle name="60% - Énfasis3 4" xfId="265"/>
    <cellStyle name="60% - Énfasis4 2" xfId="107"/>
    <cellStyle name="60% - Énfasis4 2 2" xfId="846"/>
    <cellStyle name="60% - Énfasis4 2 3" xfId="847"/>
    <cellStyle name="60% - Énfasis4 3" xfId="266"/>
    <cellStyle name="60% - Énfasis4 3 2" xfId="848"/>
    <cellStyle name="60% - Énfasis4 4" xfId="267"/>
    <cellStyle name="60% - Énfasis5 2" xfId="108"/>
    <cellStyle name="60% - Énfasis5 2 2" xfId="849"/>
    <cellStyle name="60% - Énfasis5 2 3" xfId="850"/>
    <cellStyle name="60% - Énfasis5 3" xfId="268"/>
    <cellStyle name="60% - Énfasis5 3 2" xfId="851"/>
    <cellStyle name="60% - Énfasis5 4" xfId="269"/>
    <cellStyle name="60% - Énfasis6 2" xfId="109"/>
    <cellStyle name="60% - Énfasis6 2 2" xfId="852"/>
    <cellStyle name="60% - Énfasis6 2 3" xfId="853"/>
    <cellStyle name="60% - Énfasis6 3" xfId="270"/>
    <cellStyle name="60% - Énfasis6 3 2" xfId="854"/>
    <cellStyle name="60% - Énfasis6 4" xfId="271"/>
    <cellStyle name="Accent1" xfId="29"/>
    <cellStyle name="Accent1 - 20%" xfId="272"/>
    <cellStyle name="Accent1 - 20% 2" xfId="855"/>
    <cellStyle name="Accent1 - 20% 3" xfId="856"/>
    <cellStyle name="Accent1 - 40%" xfId="273"/>
    <cellStyle name="Accent1 - 40% 2" xfId="857"/>
    <cellStyle name="Accent1 - 40% 3" xfId="858"/>
    <cellStyle name="Accent1 - 60%" xfId="274"/>
    <cellStyle name="Accent1 - 60% 2" xfId="859"/>
    <cellStyle name="Accent1 - 60% 3" xfId="860"/>
    <cellStyle name="Accent1 2" xfId="175"/>
    <cellStyle name="Accent1 2 2" xfId="861"/>
    <cellStyle name="Accent1 2 3" xfId="862"/>
    <cellStyle name="Accent1 3" xfId="537"/>
    <cellStyle name="Accent1 3 2" xfId="863"/>
    <cellStyle name="Accent1 4" xfId="864"/>
    <cellStyle name="Accent1 5" xfId="865"/>
    <cellStyle name="Accent1 6" xfId="866"/>
    <cellStyle name="Accent1 7" xfId="867"/>
    <cellStyle name="Accent1 8" xfId="868"/>
    <cellStyle name="Accent1 9" xfId="869"/>
    <cellStyle name="Accent1_ANALISIS PARA PRESENTAR OPRET" xfId="275"/>
    <cellStyle name="Accent2" xfId="30"/>
    <cellStyle name="Accent2 - 20%" xfId="276"/>
    <cellStyle name="Accent2 - 20% 2" xfId="870"/>
    <cellStyle name="Accent2 - 20% 3" xfId="871"/>
    <cellStyle name="Accent2 - 40%" xfId="277"/>
    <cellStyle name="Accent2 - 40% 2" xfId="872"/>
    <cellStyle name="Accent2 - 60%" xfId="278"/>
    <cellStyle name="Accent2 - 60% 2" xfId="873"/>
    <cellStyle name="Accent2 2" xfId="176"/>
    <cellStyle name="Accent2 2 2" xfId="874"/>
    <cellStyle name="Accent2 2 3" xfId="875"/>
    <cellStyle name="Accent2 3" xfId="538"/>
    <cellStyle name="Accent2 3 2" xfId="876"/>
    <cellStyle name="Accent2 4" xfId="877"/>
    <cellStyle name="Accent2 5" xfId="878"/>
    <cellStyle name="Accent2 6" xfId="879"/>
    <cellStyle name="Accent2 7" xfId="880"/>
    <cellStyle name="Accent2 8" xfId="881"/>
    <cellStyle name="Accent2 9" xfId="882"/>
    <cellStyle name="Accent2_ANALISIS PARA PRESENTAR OPRET" xfId="279"/>
    <cellStyle name="Accent3" xfId="31"/>
    <cellStyle name="Accent3 - 20%" xfId="280"/>
    <cellStyle name="Accent3 - 20% 2" xfId="883"/>
    <cellStyle name="Accent3 - 20% 3" xfId="884"/>
    <cellStyle name="Accent3 - 40%" xfId="281"/>
    <cellStyle name="Accent3 - 40% 2" xfId="885"/>
    <cellStyle name="Accent3 - 40% 3" xfId="886"/>
    <cellStyle name="Accent3 - 60%" xfId="282"/>
    <cellStyle name="Accent3 - 60% 2" xfId="887"/>
    <cellStyle name="Accent3 2" xfId="177"/>
    <cellStyle name="Accent3 2 2" xfId="888"/>
    <cellStyle name="Accent3 2 3" xfId="889"/>
    <cellStyle name="Accent3 3" xfId="539"/>
    <cellStyle name="Accent3 3 2" xfId="890"/>
    <cellStyle name="Accent3 4" xfId="891"/>
    <cellStyle name="Accent3 5" xfId="892"/>
    <cellStyle name="Accent3 6" xfId="893"/>
    <cellStyle name="Accent3 7" xfId="894"/>
    <cellStyle name="Accent3 8" xfId="895"/>
    <cellStyle name="Accent3 9" xfId="896"/>
    <cellStyle name="Accent3_ANALISIS PARA PRESENTAR OPRET" xfId="283"/>
    <cellStyle name="Accent4" xfId="32"/>
    <cellStyle name="Accent4 - 20%" xfId="284"/>
    <cellStyle name="Accent4 - 20% 2" xfId="897"/>
    <cellStyle name="Accent4 - 20% 3" xfId="898"/>
    <cellStyle name="Accent4 - 40%" xfId="285"/>
    <cellStyle name="Accent4 - 40% 2" xfId="899"/>
    <cellStyle name="Accent4 - 60%" xfId="286"/>
    <cellStyle name="Accent4 - 60% 2" xfId="900"/>
    <cellStyle name="Accent4 - 60% 3" xfId="901"/>
    <cellStyle name="Accent4 2" xfId="178"/>
    <cellStyle name="Accent4 2 2" xfId="902"/>
    <cellStyle name="Accent4 2 3" xfId="903"/>
    <cellStyle name="Accent4 3" xfId="540"/>
    <cellStyle name="Accent4 3 2" xfId="904"/>
    <cellStyle name="Accent4 4" xfId="905"/>
    <cellStyle name="Accent4 5" xfId="906"/>
    <cellStyle name="Accent4 6" xfId="907"/>
    <cellStyle name="Accent4 7" xfId="908"/>
    <cellStyle name="Accent4 8" xfId="909"/>
    <cellStyle name="Accent4 9" xfId="910"/>
    <cellStyle name="Accent4_ANALISIS PARA PRESENTAR OPRET" xfId="287"/>
    <cellStyle name="Accent5" xfId="33"/>
    <cellStyle name="Accent5 - 20%" xfId="288"/>
    <cellStyle name="Accent5 - 20% 2" xfId="911"/>
    <cellStyle name="Accent5 - 20% 3" xfId="912"/>
    <cellStyle name="Accent5 - 40%" xfId="289"/>
    <cellStyle name="Accent5 - 40% 2" xfId="913"/>
    <cellStyle name="Accent5 - 40% 3" xfId="914"/>
    <cellStyle name="Accent5 - 60%" xfId="290"/>
    <cellStyle name="Accent5 - 60% 2" xfId="915"/>
    <cellStyle name="Accent5 - 60% 3" xfId="916"/>
    <cellStyle name="Accent5 2" xfId="179"/>
    <cellStyle name="Accent5_ANALISIS PARA PRESENTAR OPRET" xfId="291"/>
    <cellStyle name="Accent6" xfId="34"/>
    <cellStyle name="Accent6 - 20%" xfId="292"/>
    <cellStyle name="Accent6 - 20% 2" xfId="917"/>
    <cellStyle name="Accent6 - 20% 3" xfId="918"/>
    <cellStyle name="Accent6 - 40%" xfId="293"/>
    <cellStyle name="Accent6 - 40% 2" xfId="919"/>
    <cellStyle name="Accent6 - 40% 3" xfId="920"/>
    <cellStyle name="Accent6 - 60%" xfId="294"/>
    <cellStyle name="Accent6 - 60% 2" xfId="921"/>
    <cellStyle name="Accent6 - 60% 3" xfId="922"/>
    <cellStyle name="Accent6 2" xfId="180"/>
    <cellStyle name="Accent6 2 2" xfId="923"/>
    <cellStyle name="Accent6 2 3" xfId="924"/>
    <cellStyle name="Accent6 3" xfId="541"/>
    <cellStyle name="Accent6 3 2" xfId="925"/>
    <cellStyle name="Accent6 4" xfId="926"/>
    <cellStyle name="Accent6 5" xfId="927"/>
    <cellStyle name="Accent6 6" xfId="928"/>
    <cellStyle name="Accent6 7" xfId="929"/>
    <cellStyle name="Accent6 8" xfId="930"/>
    <cellStyle name="Accent6 9" xfId="931"/>
    <cellStyle name="Accent6_ANALISIS PARA PRESENTAR OPRET" xfId="295"/>
    <cellStyle name="Avertissement" xfId="542"/>
    <cellStyle name="Bad" xfId="35"/>
    <cellStyle name="Bad 2" xfId="181"/>
    <cellStyle name="Bad 2 2" xfId="932"/>
    <cellStyle name="Bad 2 3" xfId="933"/>
    <cellStyle name="Bad 3" xfId="543"/>
    <cellStyle name="Bad 3 2" xfId="934"/>
    <cellStyle name="Bad 4" xfId="935"/>
    <cellStyle name="Bad 5" xfId="936"/>
    <cellStyle name="Buena 2" xfId="110"/>
    <cellStyle name="Buena 2 2" xfId="937"/>
    <cellStyle name="Buena 2 3" xfId="938"/>
    <cellStyle name="Buena 3" xfId="296"/>
    <cellStyle name="Buena 3 2" xfId="939"/>
    <cellStyle name="Buena 4" xfId="297"/>
    <cellStyle name="Calcul" xfId="544"/>
    <cellStyle name="Calcul 2" xfId="545"/>
    <cellStyle name="Calcul 3" xfId="546"/>
    <cellStyle name="Calculation" xfId="36"/>
    <cellStyle name="Calculation 2" xfId="182"/>
    <cellStyle name="Calculation 2 2" xfId="547"/>
    <cellStyle name="Calculation 2 3" xfId="548"/>
    <cellStyle name="Calculation 3" xfId="549"/>
    <cellStyle name="Calculation 3 2" xfId="550"/>
    <cellStyle name="Calculation 3 3" xfId="551"/>
    <cellStyle name="Calculation 4" xfId="552"/>
    <cellStyle name="Calculation 5" xfId="553"/>
    <cellStyle name="Calculation 6" xfId="1495"/>
    <cellStyle name="Cálculo 2" xfId="111"/>
    <cellStyle name="Cálculo 2 2" xfId="554"/>
    <cellStyle name="Cálculo 2 3" xfId="555"/>
    <cellStyle name="Cálculo 2 4" xfId="1496"/>
    <cellStyle name="Cálculo 3" xfId="298"/>
    <cellStyle name="Cálculo 3 2" xfId="556"/>
    <cellStyle name="Cálculo 3 3" xfId="557"/>
    <cellStyle name="Cálculo 4" xfId="299"/>
    <cellStyle name="Cálculo 4 2" xfId="558"/>
    <cellStyle name="Cálculo 4 3" xfId="559"/>
    <cellStyle name="Celda de comprobación 2" xfId="112"/>
    <cellStyle name="Celda de comprobación 2 2" xfId="940"/>
    <cellStyle name="Celda de comprobación 2 3" xfId="941"/>
    <cellStyle name="Celda de comprobación 2 4" xfId="1497"/>
    <cellStyle name="Celda de comprobación 3" xfId="300"/>
    <cellStyle name="Celda de comprobación 3 2" xfId="942"/>
    <cellStyle name="Celda de comprobación 4" xfId="301"/>
    <cellStyle name="Celda vinculada 2" xfId="113"/>
    <cellStyle name="Celda vinculada 2 2" xfId="943"/>
    <cellStyle name="Celda vinculada 2 3" xfId="944"/>
    <cellStyle name="Celda vinculada 2 4" xfId="1498"/>
    <cellStyle name="Celda vinculada 3" xfId="302"/>
    <cellStyle name="Celda vinculada 3 2" xfId="945"/>
    <cellStyle name="Celda vinculada 4" xfId="303"/>
    <cellStyle name="Cellule liée" xfId="560"/>
    <cellStyle name="Check Cell" xfId="37"/>
    <cellStyle name="Check Cell 2" xfId="183"/>
    <cellStyle name="Check Cell 3" xfId="1499"/>
    <cellStyle name="Comma 10" xfId="304"/>
    <cellStyle name="Comma 11" xfId="305"/>
    <cellStyle name="Comma 12" xfId="306"/>
    <cellStyle name="Comma 13" xfId="307"/>
    <cellStyle name="Comma 2" xfId="38"/>
    <cellStyle name="Comma 2 10" xfId="946"/>
    <cellStyle name="Comma 2 11" xfId="947"/>
    <cellStyle name="Comma 2 12" xfId="948"/>
    <cellStyle name="Comma 2 13" xfId="949"/>
    <cellStyle name="Comma 2 2" xfId="184"/>
    <cellStyle name="Comma 2 2 2" xfId="950"/>
    <cellStyle name="Comma 2 2 3" xfId="705"/>
    <cellStyle name="Comma 2 2 3 2" xfId="951"/>
    <cellStyle name="Comma 2 2 4" xfId="952"/>
    <cellStyle name="Comma 2 2 5" xfId="953"/>
    <cellStyle name="Comma 2 3" xfId="561"/>
    <cellStyle name="Comma 2 3 2" xfId="954"/>
    <cellStyle name="Comma 2 3 3" xfId="955"/>
    <cellStyle name="Comma 2 3 3 2" xfId="956"/>
    <cellStyle name="Comma 2 3 4" xfId="957"/>
    <cellStyle name="Comma 2 3 5" xfId="958"/>
    <cellStyle name="Comma 2 4" xfId="959"/>
    <cellStyle name="Comma 2 4 2" xfId="960"/>
    <cellStyle name="Comma 2 4 3" xfId="961"/>
    <cellStyle name="Comma 2 4 4" xfId="962"/>
    <cellStyle name="Comma 2 4 5" xfId="963"/>
    <cellStyle name="Comma 2 4 6" xfId="964"/>
    <cellStyle name="Comma 2 5" xfId="965"/>
    <cellStyle name="Comma 2 5 2" xfId="966"/>
    <cellStyle name="Comma 2 5 3" xfId="967"/>
    <cellStyle name="Comma 2 5 4" xfId="968"/>
    <cellStyle name="Comma 2 5 5" xfId="969"/>
    <cellStyle name="Comma 2 5 6" xfId="970"/>
    <cellStyle name="Comma 2 6" xfId="971"/>
    <cellStyle name="Comma 2 7" xfId="972"/>
    <cellStyle name="Comma 2 8" xfId="973"/>
    <cellStyle name="Comma 2 9" xfId="974"/>
    <cellStyle name="Comma 3" xfId="39"/>
    <cellStyle name="Comma 3 2" xfId="226"/>
    <cellStyle name="Comma 3 2 2" xfId="975"/>
    <cellStyle name="Comma 3 2 3" xfId="976"/>
    <cellStyle name="Comma 3 2 4" xfId="977"/>
    <cellStyle name="Comma 3 3" xfId="978"/>
    <cellStyle name="Comma 3 3 2" xfId="979"/>
    <cellStyle name="Comma 3 4" xfId="980"/>
    <cellStyle name="Comma 3 5" xfId="981"/>
    <cellStyle name="Comma 3 6" xfId="982"/>
    <cellStyle name="Comma 3_Adicional No. 1  Edificio Biblioteca y Verja y parqueos  Universidad ITECO" xfId="308"/>
    <cellStyle name="Comma 4" xfId="309"/>
    <cellStyle name="Comma 4 2" xfId="310"/>
    <cellStyle name="Comma 4 3" xfId="983"/>
    <cellStyle name="Comma 4_Presupuesto_remodelacion vivienda en cancino pe" xfId="311"/>
    <cellStyle name="Comma 5" xfId="312"/>
    <cellStyle name="Comma 5 2" xfId="562"/>
    <cellStyle name="Comma 6" xfId="313"/>
    <cellStyle name="Comma 6 2" xfId="563"/>
    <cellStyle name="Comma 7" xfId="314"/>
    <cellStyle name="Comma 7 2" xfId="564"/>
    <cellStyle name="Comma 8" xfId="315"/>
    <cellStyle name="Comma 8 2" xfId="984"/>
    <cellStyle name="Comma 8 2 2" xfId="985"/>
    <cellStyle name="Comma 8 3" xfId="986"/>
    <cellStyle name="Comma 9" xfId="316"/>
    <cellStyle name="Comma_ACUEDUCTO DE  PADRE LAS CASAS" xfId="40"/>
    <cellStyle name="Commentaire" xfId="565"/>
    <cellStyle name="Commentaire 2" xfId="566"/>
    <cellStyle name="Commentaire 3" xfId="567"/>
    <cellStyle name="Currency 2" xfId="317"/>
    <cellStyle name="Currency 2 2" xfId="568"/>
    <cellStyle name="Currency 2 3" xfId="987"/>
    <cellStyle name="Currency 2 4" xfId="1487"/>
    <cellStyle name="Currency 3" xfId="569"/>
    <cellStyle name="Currency 3 2" xfId="570"/>
    <cellStyle name="Currency 3 3" xfId="571"/>
    <cellStyle name="Currency 3_APU CIVIL WORKS ACUEDUCTO PERAVIA_source" xfId="572"/>
    <cellStyle name="Currency 4" xfId="573"/>
    <cellStyle name="Currency 4 2" xfId="574"/>
    <cellStyle name="Currency_Construccion Edificio Aulas No.1 Centroa Regional UASD, Mao" xfId="318"/>
    <cellStyle name="Diseño" xfId="988"/>
    <cellStyle name="Emphasis 1" xfId="319"/>
    <cellStyle name="Emphasis 1 2" xfId="989"/>
    <cellStyle name="Emphasis 2" xfId="320"/>
    <cellStyle name="Emphasis 2 2" xfId="990"/>
    <cellStyle name="Emphasis 2 3" xfId="991"/>
    <cellStyle name="Emphasis 3" xfId="321"/>
    <cellStyle name="Emphasis 3 2" xfId="992"/>
    <cellStyle name="Encabezado 1" xfId="993"/>
    <cellStyle name="Encabezado 2" xfId="994"/>
    <cellStyle name="Encabezado 4 2" xfId="114"/>
    <cellStyle name="Encabezado 4 2 2" xfId="995"/>
    <cellStyle name="Encabezado 4 2 3" xfId="996"/>
    <cellStyle name="Encabezado 4 3" xfId="322"/>
    <cellStyle name="Encabezado 4 3 2" xfId="997"/>
    <cellStyle name="Encabezado 4 4" xfId="323"/>
    <cellStyle name="Énfasis 1" xfId="324"/>
    <cellStyle name="Énfasis 2" xfId="325"/>
    <cellStyle name="Énfasis 3" xfId="326"/>
    <cellStyle name="Énfasis1 - 20%" xfId="327"/>
    <cellStyle name="Énfasis1 - 40%" xfId="328"/>
    <cellStyle name="Énfasis1 - 60%" xfId="329"/>
    <cellStyle name="Énfasis1 2" xfId="115"/>
    <cellStyle name="Énfasis1 2 2" xfId="998"/>
    <cellStyle name="Énfasis1 2 3" xfId="999"/>
    <cellStyle name="Énfasis1 3" xfId="330"/>
    <cellStyle name="Énfasis1 3 2" xfId="1000"/>
    <cellStyle name="Énfasis1 4" xfId="331"/>
    <cellStyle name="Énfasis2 - 20%" xfId="332"/>
    <cellStyle name="Énfasis2 - 40%" xfId="333"/>
    <cellStyle name="Énfasis2 - 60%" xfId="334"/>
    <cellStyle name="Énfasis2 2" xfId="116"/>
    <cellStyle name="Énfasis2 2 2" xfId="1001"/>
    <cellStyle name="Énfasis2 2 3" xfId="1002"/>
    <cellStyle name="Énfasis2 3" xfId="335"/>
    <cellStyle name="Énfasis2 3 2" xfId="1003"/>
    <cellStyle name="Énfasis2 4" xfId="336"/>
    <cellStyle name="Énfasis3 - 20%" xfId="337"/>
    <cellStyle name="Énfasis3 - 40%" xfId="338"/>
    <cellStyle name="Énfasis3 - 60%" xfId="339"/>
    <cellStyle name="Énfasis3 2" xfId="117"/>
    <cellStyle name="Énfasis3 2 2" xfId="1004"/>
    <cellStyle name="Énfasis3 2 3" xfId="1005"/>
    <cellStyle name="Énfasis3 3" xfId="340"/>
    <cellStyle name="Énfasis3 3 2" xfId="1006"/>
    <cellStyle name="Énfasis3 4" xfId="341"/>
    <cellStyle name="Énfasis4 - 20%" xfId="342"/>
    <cellStyle name="Énfasis4 - 40%" xfId="343"/>
    <cellStyle name="Énfasis4 - 60%" xfId="344"/>
    <cellStyle name="Énfasis4 2" xfId="118"/>
    <cellStyle name="Énfasis4 2 2" xfId="1007"/>
    <cellStyle name="Énfasis4 2 3" xfId="1008"/>
    <cellStyle name="Énfasis4 3" xfId="345"/>
    <cellStyle name="Énfasis4 3 2" xfId="1009"/>
    <cellStyle name="Énfasis4 4" xfId="346"/>
    <cellStyle name="Énfasis5 - 20%" xfId="347"/>
    <cellStyle name="Énfasis5 - 40%" xfId="348"/>
    <cellStyle name="Énfasis5 - 60%" xfId="349"/>
    <cellStyle name="Énfasis5 2" xfId="119"/>
    <cellStyle name="Énfasis5 2 2" xfId="1010"/>
    <cellStyle name="Énfasis5 2 3" xfId="1011"/>
    <cellStyle name="Énfasis5 3" xfId="350"/>
    <cellStyle name="Énfasis5 3 2" xfId="1012"/>
    <cellStyle name="Énfasis5 4" xfId="351"/>
    <cellStyle name="Énfasis6 - 20%" xfId="352"/>
    <cellStyle name="Énfasis6 - 40%" xfId="353"/>
    <cellStyle name="Énfasis6 - 60%" xfId="354"/>
    <cellStyle name="Énfasis6 2" xfId="120"/>
    <cellStyle name="Énfasis6 2 2" xfId="1013"/>
    <cellStyle name="Énfasis6 2 3" xfId="1014"/>
    <cellStyle name="Énfasis6 3" xfId="355"/>
    <cellStyle name="Énfasis6 3 2" xfId="1015"/>
    <cellStyle name="Énfasis6 4" xfId="356"/>
    <cellStyle name="Entrada 2" xfId="121"/>
    <cellStyle name="Entrada 2 2" xfId="575"/>
    <cellStyle name="Entrada 2 3" xfId="576"/>
    <cellStyle name="Entrada 2 4" xfId="1500"/>
    <cellStyle name="Entrada 3" xfId="357"/>
    <cellStyle name="Entrada 3 2" xfId="577"/>
    <cellStyle name="Entrada 3 3" xfId="578"/>
    <cellStyle name="Entrada 4" xfId="358"/>
    <cellStyle name="Entrada 4 2" xfId="579"/>
    <cellStyle name="Entrada 4 3" xfId="580"/>
    <cellStyle name="Entrée" xfId="581"/>
    <cellStyle name="Entrée 2" xfId="582"/>
    <cellStyle name="Entrée 3" xfId="583"/>
    <cellStyle name="Euro" xfId="41"/>
    <cellStyle name="Euro 10" xfId="1016"/>
    <cellStyle name="Euro 11" xfId="1017"/>
    <cellStyle name="Euro 12" xfId="1018"/>
    <cellStyle name="Euro 2" xfId="122"/>
    <cellStyle name="Euro 2 2" xfId="359"/>
    <cellStyle name="Euro 2 2 2" xfId="1019"/>
    <cellStyle name="Euro 2 3" xfId="1020"/>
    <cellStyle name="Euro 2 3 2" xfId="1021"/>
    <cellStyle name="Euro 2 4" xfId="1022"/>
    <cellStyle name="Euro 2 5" xfId="1023"/>
    <cellStyle name="Euro 3" xfId="185"/>
    <cellStyle name="Euro 3 2" xfId="584"/>
    <cellStyle name="Euro 3 2 2" xfId="1024"/>
    <cellStyle name="Euro 3 3" xfId="1025"/>
    <cellStyle name="Euro 4" xfId="227"/>
    <cellStyle name="Euro 4 2" xfId="585"/>
    <cellStyle name="Euro 5" xfId="586"/>
    <cellStyle name="Euro 5 2" xfId="1026"/>
    <cellStyle name="Euro 5 3" xfId="1027"/>
    <cellStyle name="Euro 6" xfId="587"/>
    <cellStyle name="Euro 6 2" xfId="1028"/>
    <cellStyle name="Euro 7" xfId="1029"/>
    <cellStyle name="Euro 7 2" xfId="1030"/>
    <cellStyle name="Euro 7 3" xfId="1031"/>
    <cellStyle name="Euro 8" xfId="1032"/>
    <cellStyle name="Euro 8 2" xfId="1033"/>
    <cellStyle name="Euro 9" xfId="1034"/>
    <cellStyle name="Euro 9 2" xfId="1035"/>
    <cellStyle name="Euro_09 red distribucion ondina y las malvinas y correccion averias, ac. hato mayor" xfId="588"/>
    <cellStyle name="Excel Built-in Comma" xfId="360"/>
    <cellStyle name="Excel Built-in Normal" xfId="361"/>
    <cellStyle name="Explanatory Text" xfId="42"/>
    <cellStyle name="Explanatory Text 2" xfId="186"/>
    <cellStyle name="F2" xfId="43"/>
    <cellStyle name="F2 2" xfId="123"/>
    <cellStyle name="F2_act 102-11 al 46-11 REH OT, EST BOM, PT Y DR AC CASTILLO LOS CAFES" xfId="124"/>
    <cellStyle name="F3" xfId="44"/>
    <cellStyle name="F3 2" xfId="125"/>
    <cellStyle name="F3_act 102-11 al 46-11 REH OT, EST BOM, PT Y DR AC CASTILLO LOS CAFES" xfId="126"/>
    <cellStyle name="F4" xfId="45"/>
    <cellStyle name="F4 2" xfId="127"/>
    <cellStyle name="F4_act 102-11 al 46-11 REH OT, EST BOM, PT Y DR AC CASTILLO LOS CAFES" xfId="128"/>
    <cellStyle name="F5" xfId="46"/>
    <cellStyle name="F5 2" xfId="129"/>
    <cellStyle name="F5_act 102-11 al 46-11 REH OT, EST BOM, PT Y DR AC CASTILLO LOS CAFES" xfId="130"/>
    <cellStyle name="F6" xfId="47"/>
    <cellStyle name="F6 2" xfId="131"/>
    <cellStyle name="F6_act 102-11 al 46-11 REH OT, EST BOM, PT Y DR AC CASTILLO LOS CAFES" xfId="132"/>
    <cellStyle name="F7" xfId="48"/>
    <cellStyle name="F7 2" xfId="133"/>
    <cellStyle name="F7_act 102-11 al 46-11 REH OT, EST BOM, PT Y DR AC CASTILLO LOS CAFES" xfId="134"/>
    <cellStyle name="F8" xfId="49"/>
    <cellStyle name="F8 2" xfId="135"/>
    <cellStyle name="F8_act 102-11 al 46-11 REH OT, EST BOM, PT Y DR AC CASTILLO LOS CAFES" xfId="136"/>
    <cellStyle name="Fecha" xfId="1036"/>
    <cellStyle name="Fijo" xfId="1037"/>
    <cellStyle name="Fixed" xfId="1038"/>
    <cellStyle name="Followed Hyperlink" xfId="362"/>
    <cellStyle name="Good" xfId="50"/>
    <cellStyle name="Good 2" xfId="187"/>
    <cellStyle name="Good 2 2" xfId="1039"/>
    <cellStyle name="Good 2 3" xfId="1040"/>
    <cellStyle name="Good 3" xfId="1041"/>
    <cellStyle name="Good 3 2" xfId="1042"/>
    <cellStyle name="Good 4" xfId="1043"/>
    <cellStyle name="Heading 1" xfId="51"/>
    <cellStyle name="Heading 1 2" xfId="188"/>
    <cellStyle name="Heading 1 2 2" xfId="1044"/>
    <cellStyle name="Heading 1 2 3" xfId="1045"/>
    <cellStyle name="Heading 1 3" xfId="589"/>
    <cellStyle name="Heading 1 3 2" xfId="1046"/>
    <cellStyle name="Heading 1 4" xfId="1047"/>
    <cellStyle name="Heading 1 5" xfId="1048"/>
    <cellStyle name="Heading 2" xfId="52"/>
    <cellStyle name="Heading 2 2" xfId="189"/>
    <cellStyle name="Heading 2 2 2" xfId="1049"/>
    <cellStyle name="Heading 2 2 3" xfId="1050"/>
    <cellStyle name="Heading 2 3" xfId="590"/>
    <cellStyle name="Heading 2 3 2" xfId="1051"/>
    <cellStyle name="Heading 2 4" xfId="1052"/>
    <cellStyle name="Heading 2 5" xfId="1053"/>
    <cellStyle name="Heading 3" xfId="53"/>
    <cellStyle name="Heading 3 2" xfId="190"/>
    <cellStyle name="Heading 3 2 2" xfId="1054"/>
    <cellStyle name="Heading 3 2 3" xfId="1055"/>
    <cellStyle name="Heading 3 3" xfId="591"/>
    <cellStyle name="Heading 3 3 2" xfId="1056"/>
    <cellStyle name="Heading 3 4" xfId="1057"/>
    <cellStyle name="Heading 3 5" xfId="1058"/>
    <cellStyle name="Heading 4" xfId="54"/>
    <cellStyle name="Heading 4 2" xfId="191"/>
    <cellStyle name="Heading 4 2 2" xfId="1059"/>
    <cellStyle name="Heading 4 2 3" xfId="1060"/>
    <cellStyle name="Heading 4 3" xfId="1061"/>
    <cellStyle name="Heading 4 3 2" xfId="1062"/>
    <cellStyle name="Heading 4 4" xfId="1063"/>
    <cellStyle name="Heading1" xfId="1064"/>
    <cellStyle name="Heading2" xfId="1065"/>
    <cellStyle name="Hipervínculo 2" xfId="592"/>
    <cellStyle name="Hipervínculo visitado 2" xfId="363"/>
    <cellStyle name="Hyperlink" xfId="364"/>
    <cellStyle name="Incorrecto 2" xfId="137"/>
    <cellStyle name="Incorrecto 2 2" xfId="1066"/>
    <cellStyle name="Incorrecto 2 3" xfId="1067"/>
    <cellStyle name="Incorrecto 3" xfId="365"/>
    <cellStyle name="Incorrecto 3 2" xfId="1068"/>
    <cellStyle name="Incorrecto 4" xfId="366"/>
    <cellStyle name="Input" xfId="55"/>
    <cellStyle name="Input 2" xfId="192"/>
    <cellStyle name="Input 2 2" xfId="593"/>
    <cellStyle name="Input 2 3" xfId="594"/>
    <cellStyle name="Input 3" xfId="595"/>
    <cellStyle name="Input 3 2" xfId="1069"/>
    <cellStyle name="Input 4" xfId="596"/>
    <cellStyle name="Input 5" xfId="1501"/>
    <cellStyle name="Insatisfaisant" xfId="597"/>
    <cellStyle name="Linked Cell" xfId="56"/>
    <cellStyle name="Linked Cell 2" xfId="193"/>
    <cellStyle name="Linked Cell 2 2" xfId="1070"/>
    <cellStyle name="Linked Cell 2 3" xfId="1071"/>
    <cellStyle name="Linked Cell 3" xfId="1072"/>
    <cellStyle name="Linked Cell 3 2" xfId="1073"/>
    <cellStyle name="Linked Cell 4" xfId="1074"/>
    <cellStyle name="Linked Cell 5" xfId="1502"/>
    <cellStyle name="Millares" xfId="1" builtinId="3"/>
    <cellStyle name="Millares [0] 2" xfId="1075"/>
    <cellStyle name="Millares [0] 3" xfId="1076"/>
    <cellStyle name="Millares [0] 5" xfId="1077"/>
    <cellStyle name="Millares 10" xfId="194"/>
    <cellStyle name="Millares 10 2" xfId="232"/>
    <cellStyle name="Millares 10 2 2" xfId="1078"/>
    <cellStyle name="Millares 10 2 2 2" xfId="1079"/>
    <cellStyle name="Millares 10 2 3" xfId="1080"/>
    <cellStyle name="Millares 10 2 4" xfId="1081"/>
    <cellStyle name="Millares 10 3" xfId="1082"/>
    <cellStyle name="Millares 10 4" xfId="1083"/>
    <cellStyle name="Millares 10 5" xfId="1084"/>
    <cellStyle name="Millares 10 6" xfId="1085"/>
    <cellStyle name="Millares 11" xfId="195"/>
    <cellStyle name="Millares 11 2" xfId="228"/>
    <cellStyle name="Millares 11 2 2" xfId="1086"/>
    <cellStyle name="Millares 11 3" xfId="598"/>
    <cellStyle name="Millares 11 3 2" xfId="1087"/>
    <cellStyle name="Millares 11 4" xfId="1088"/>
    <cellStyle name="Millares 12" xfId="138"/>
    <cellStyle name="Millares 12 2" xfId="599"/>
    <cellStyle name="Millares 12 2 2" xfId="1089"/>
    <cellStyle name="Millares 12 3" xfId="1090"/>
    <cellStyle name="Millares 12 4" xfId="1489"/>
    <cellStyle name="Millares 12 5" xfId="1490"/>
    <cellStyle name="Millares 13" xfId="229"/>
    <cellStyle name="Millares 13 2" xfId="367"/>
    <cellStyle name="Millares 13 3" xfId="1091"/>
    <cellStyle name="Millares 14" xfId="196"/>
    <cellStyle name="Millares 14 2" xfId="600"/>
    <cellStyle name="Millares 15" xfId="197"/>
    <cellStyle name="Millares 15 2" xfId="1092"/>
    <cellStyle name="Millares 16" xfId="368"/>
    <cellStyle name="Millares 16 2" xfId="1093"/>
    <cellStyle name="Millares 17" xfId="369"/>
    <cellStyle name="Millares 17 2" xfId="1094"/>
    <cellStyle name="Millares 18" xfId="370"/>
    <cellStyle name="Millares 18 2" xfId="1095"/>
    <cellStyle name="Millares 19" xfId="371"/>
    <cellStyle name="Millares 19 2" xfId="1096"/>
    <cellStyle name="Millares 2" xfId="57"/>
    <cellStyle name="Millares 2 10" xfId="372"/>
    <cellStyle name="Millares 2 11" xfId="198"/>
    <cellStyle name="Millares 2 11 2" xfId="1097"/>
    <cellStyle name="Millares 2 12" xfId="1098"/>
    <cellStyle name="Millares 2 13" xfId="1477"/>
    <cellStyle name="Millares 2 2" xfId="9"/>
    <cellStyle name="Millares 2 2 2" xfId="58"/>
    <cellStyle name="Millares 2 2 2 2" xfId="199"/>
    <cellStyle name="Millares 2 2 2 2 2" xfId="1099"/>
    <cellStyle name="Millares 2 2 2 3" xfId="200"/>
    <cellStyle name="Millares 2 2 2 4" xfId="373"/>
    <cellStyle name="Millares 2 2 2 5" xfId="1100"/>
    <cellStyle name="Millares 2 2 3" xfId="374"/>
    <cellStyle name="Millares 2 2 3 2" xfId="1101"/>
    <cellStyle name="Millares 2 2 3 3" xfId="1102"/>
    <cellStyle name="Millares 2 2 3 4" xfId="1103"/>
    <cellStyle name="Millares 2 2 3 5" xfId="1104"/>
    <cellStyle name="Millares 2 2 4" xfId="1105"/>
    <cellStyle name="Millares 2 2 4 2" xfId="1106"/>
    <cellStyle name="Millares 2 2 5" xfId="1107"/>
    <cellStyle name="Millares 2 2 5 2" xfId="201"/>
    <cellStyle name="Millares 2 2 6" xfId="1108"/>
    <cellStyle name="Millares 2 2 6 2" xfId="1109"/>
    <cellStyle name="Millares 2 2 6 3" xfId="1484"/>
    <cellStyle name="Millares 2 2 7" xfId="1110"/>
    <cellStyle name="Millares 2 2 8" xfId="1479"/>
    <cellStyle name="Millares 2 2_304-12 medidores SAN CRISTOBAL" xfId="601"/>
    <cellStyle name="Millares 2 3" xfId="59"/>
    <cellStyle name="Millares 2 3 2" xfId="220"/>
    <cellStyle name="Millares 2 3 2 2" xfId="602"/>
    <cellStyle name="Millares 2 3 2 2 2" xfId="603"/>
    <cellStyle name="Millares 2 3 2 3" xfId="604"/>
    <cellStyle name="Millares 2 3 3" xfId="605"/>
    <cellStyle name="Millares 2 3 3 2" xfId="1483"/>
    <cellStyle name="Millares 2 3 4" xfId="606"/>
    <cellStyle name="Millares 2 3 5" xfId="1111"/>
    <cellStyle name="Millares 2 3 6" xfId="1112"/>
    <cellStyle name="Millares 2 4" xfId="375"/>
    <cellStyle name="Millares 2 4 2" xfId="607"/>
    <cellStyle name="Millares 2 4 2 2" xfId="1113"/>
    <cellStyle name="Millares 2 4 3" xfId="1114"/>
    <cellStyle name="Millares 2 4 4" xfId="1115"/>
    <cellStyle name="Millares 2 4 5" xfId="1116"/>
    <cellStyle name="Millares 2 5" xfId="376"/>
    <cellStyle name="Millares 2 5 2" xfId="608"/>
    <cellStyle name="Millares 2 5 3" xfId="1117"/>
    <cellStyle name="Millares 2 6" xfId="609"/>
    <cellStyle name="Millares 2 6 2" xfId="701"/>
    <cellStyle name="Millares 2 7" xfId="1118"/>
    <cellStyle name="Millares 2 8" xfId="202"/>
    <cellStyle name="Millares 2 9" xfId="1119"/>
    <cellStyle name="Millares 2_111-12 ac neyba zona alta" xfId="60"/>
    <cellStyle name="Millares 20" xfId="1120"/>
    <cellStyle name="Millares 21" xfId="1121"/>
    <cellStyle name="Millares 22" xfId="1122"/>
    <cellStyle name="Millares 23" xfId="1123"/>
    <cellStyle name="Millares 23 2" xfId="1124"/>
    <cellStyle name="Millares 24" xfId="1125"/>
    <cellStyle name="Millares 24 2" xfId="1126"/>
    <cellStyle name="Millares 25" xfId="1127"/>
    <cellStyle name="Millares 25 2" xfId="1128"/>
    <cellStyle name="Millares 26" xfId="1129"/>
    <cellStyle name="Millares 26 2" xfId="1130"/>
    <cellStyle name="Millares 27" xfId="1131"/>
    <cellStyle name="Millares 28" xfId="1132"/>
    <cellStyle name="Millares 29" xfId="1133"/>
    <cellStyle name="Millares 3" xfId="61"/>
    <cellStyle name="Millares 3 10" xfId="1134"/>
    <cellStyle name="Millares 3 11" xfId="1135"/>
    <cellStyle name="Millares 3 12" xfId="1136"/>
    <cellStyle name="Millares 3 13" xfId="1491"/>
    <cellStyle name="Millares 3 2" xfId="62"/>
    <cellStyle name="Millares 3 2 2" xfId="377"/>
    <cellStyle name="Millares 3 2 2 2" xfId="1137"/>
    <cellStyle name="Millares 3 2 2 3" xfId="1138"/>
    <cellStyle name="Millares 3 2 3" xfId="610"/>
    <cellStyle name="Millares 3 2 3 2" xfId="1139"/>
    <cellStyle name="Millares 3 2 4" xfId="1140"/>
    <cellStyle name="Millares 3 2 5" xfId="1141"/>
    <cellStyle name="Millares 3 3" xfId="63"/>
    <cellStyle name="Millares 3 3 2" xfId="156"/>
    <cellStyle name="Millares 3 3 2 2" xfId="1142"/>
    <cellStyle name="Millares 3 3 2 2 2" xfId="1143"/>
    <cellStyle name="Millares 3 3 2 3" xfId="1144"/>
    <cellStyle name="Millares 3 3 2 3 2" xfId="1145"/>
    <cellStyle name="Millares 3 3 2 4" xfId="1146"/>
    <cellStyle name="Millares 3 3 3" xfId="1147"/>
    <cellStyle name="Millares 3 3 3 2" xfId="1148"/>
    <cellStyle name="Millares 3 3 4" xfId="1149"/>
    <cellStyle name="Millares 3 3 5" xfId="1150"/>
    <cellStyle name="Millares 3 3 6" xfId="1151"/>
    <cellStyle name="Millares 3 4" xfId="203"/>
    <cellStyle name="Millares 3 4 2" xfId="611"/>
    <cellStyle name="Millares 3 4 3" xfId="1152"/>
    <cellStyle name="Millares 3 5" xfId="378"/>
    <cellStyle name="Millares 3 5 2" xfId="1153"/>
    <cellStyle name="Millares 3 5 3" xfId="1154"/>
    <cellStyle name="Millares 3 6" xfId="1155"/>
    <cellStyle name="Millares 3 7" xfId="1156"/>
    <cellStyle name="Millares 3 7 2" xfId="1157"/>
    <cellStyle name="Millares 3 8" xfId="1158"/>
    <cellStyle name="Millares 3 9" xfId="1159"/>
    <cellStyle name="Millares 3_111-12 ac neyba zona alta" xfId="64"/>
    <cellStyle name="Millares 30" xfId="1160"/>
    <cellStyle name="Millares 31" xfId="1161"/>
    <cellStyle name="Millares 32" xfId="1162"/>
    <cellStyle name="Millares 33" xfId="1163"/>
    <cellStyle name="Millares 34" xfId="1164"/>
    <cellStyle name="Millares 35" xfId="1165"/>
    <cellStyle name="Millares 36" xfId="1166"/>
    <cellStyle name="Millares 37" xfId="1167"/>
    <cellStyle name="Millares 38" xfId="1168"/>
    <cellStyle name="Millares 39" xfId="1488"/>
    <cellStyle name="Millares 4" xfId="5"/>
    <cellStyle name="Millares 4 2" xfId="230"/>
    <cellStyle name="Millares 4 2 2" xfId="204"/>
    <cellStyle name="Millares 4 2 2 2" xfId="1169"/>
    <cellStyle name="Millares 4 2 3" xfId="1170"/>
    <cellStyle name="Millares 4 2 4" xfId="1171"/>
    <cellStyle name="Millares 4 3" xfId="379"/>
    <cellStyle name="Millares 4 3 2" xfId="380"/>
    <cellStyle name="Millares 4 3 2 2" xfId="1172"/>
    <cellStyle name="Millares 4 3 3" xfId="1173"/>
    <cellStyle name="Millares 4 4" xfId="139"/>
    <cellStyle name="Millares 4 4 2" xfId="1174"/>
    <cellStyle name="Millares 4 4 3" xfId="1175"/>
    <cellStyle name="Millares 4 5" xfId="381"/>
    <cellStyle name="Millares 4 5 2" xfId="1176"/>
    <cellStyle name="Millares 4 6" xfId="1177"/>
    <cellStyle name="Millares 4 7" xfId="1178"/>
    <cellStyle name="Millares 4_304-12 medidores SAN CRISTOBAL" xfId="612"/>
    <cellStyle name="Millares 40" xfId="1512"/>
    <cellStyle name="Millares 5" xfId="2"/>
    <cellStyle name="Millares 5 2" xfId="205"/>
    <cellStyle name="Millares 5 2 2" xfId="382"/>
    <cellStyle name="Millares 5 2 3" xfId="1179"/>
    <cellStyle name="Millares 5 2 4" xfId="1180"/>
    <cellStyle name="Millares 5 2 5" xfId="1181"/>
    <cellStyle name="Millares 5 2 6" xfId="1182"/>
    <cellStyle name="Millares 5 2 7" xfId="1183"/>
    <cellStyle name="Millares 5 2 8" xfId="1184"/>
    <cellStyle name="Millares 5 2 9" xfId="1185"/>
    <cellStyle name="Millares 5 3" xfId="140"/>
    <cellStyle name="Millares 5 3 2" xfId="613"/>
    <cellStyle name="Millares 5 3 2 2" xfId="614"/>
    <cellStyle name="Millares 5 3 3" xfId="615"/>
    <cellStyle name="Millares 5 3 3 2" xfId="1186"/>
    <cellStyle name="Millares 5 3 4" xfId="1187"/>
    <cellStyle name="Millares 5 3 5" xfId="1188"/>
    <cellStyle name="Millares 5 3 6" xfId="1478"/>
    <cellStyle name="Millares 5 4" xfId="1189"/>
    <cellStyle name="Millares 5 4 2" xfId="1190"/>
    <cellStyle name="Millares 5 4 3" xfId="1191"/>
    <cellStyle name="Millares 5 5" xfId="1192"/>
    <cellStyle name="Millares 5 6" xfId="1193"/>
    <cellStyle name="Millares 5 7" xfId="1194"/>
    <cellStyle name="Millares 5_Requerimientos Generales" xfId="1195"/>
    <cellStyle name="Millares 6" xfId="65"/>
    <cellStyle name="Millares 6 2" xfId="383"/>
    <cellStyle name="Millares 6 2 2" xfId="1196"/>
    <cellStyle name="Millares 6 2 3" xfId="1503"/>
    <cellStyle name="Millares 6 3" xfId="1197"/>
    <cellStyle name="Millares 6 3 2" xfId="1198"/>
    <cellStyle name="Millares 6 4" xfId="1199"/>
    <cellStyle name="Millares 6 4 2" xfId="1200"/>
    <cellStyle name="Millares 6 5" xfId="1201"/>
    <cellStyle name="Millares 6 6" xfId="1202"/>
    <cellStyle name="Millares 7" xfId="66"/>
    <cellStyle name="Millares 7 2" xfId="384"/>
    <cellStyle name="Millares 7 2 2" xfId="616"/>
    <cellStyle name="Millares 7 2 2 2" xfId="706"/>
    <cellStyle name="Millares 7 2 3" xfId="1203"/>
    <cellStyle name="Millares 7 2 4" xfId="1204"/>
    <cellStyle name="Millares 7 2 5" xfId="1205"/>
    <cellStyle name="Millares 7 2 6" xfId="1206"/>
    <cellStyle name="Millares 7 2 7" xfId="1207"/>
    <cellStyle name="Millares 7 2 8" xfId="1208"/>
    <cellStyle name="Millares 7 2 9" xfId="1209"/>
    <cellStyle name="Millares 7 3" xfId="385"/>
    <cellStyle name="Millares 7 3 2" xfId="1210"/>
    <cellStyle name="Millares 7 3 3" xfId="1211"/>
    <cellStyle name="Millares 7 4" xfId="1212"/>
    <cellStyle name="Millares 7 5" xfId="1213"/>
    <cellStyle name="Millares 7 6" xfId="386"/>
    <cellStyle name="Millares 8" xfId="67"/>
    <cellStyle name="Millares 8 2" xfId="387"/>
    <cellStyle name="Millares 8 2 2" xfId="388"/>
    <cellStyle name="Millares 8 2 3" xfId="1214"/>
    <cellStyle name="Millares 8 3" xfId="617"/>
    <cellStyle name="Millares 8 3 2" xfId="1215"/>
    <cellStyle name="Millares 8 4" xfId="1216"/>
    <cellStyle name="Millares 8 5" xfId="389"/>
    <cellStyle name="Millares 8 6" xfId="1217"/>
    <cellStyle name="Millares 8 7" xfId="1218"/>
    <cellStyle name="Millares 8 8" xfId="1494"/>
    <cellStyle name="Millares 9" xfId="68"/>
    <cellStyle name="Millares 9 2" xfId="390"/>
    <cellStyle name="Millares 9 2 2" xfId="391"/>
    <cellStyle name="Millares 9 2 3" xfId="1219"/>
    <cellStyle name="Millares 9 2 3 2" xfId="1220"/>
    <cellStyle name="Millares 9 2 4" xfId="1221"/>
    <cellStyle name="Millares 9 3" xfId="392"/>
    <cellStyle name="Millares 9 4" xfId="393"/>
    <cellStyle name="Millares 9 5" xfId="1222"/>
    <cellStyle name="Millares_SISTEMA DE SANEAMIENTO BASICO AC. LA ISLETA, CASTILLO" xfId="222"/>
    <cellStyle name="Moeda [0]_MATSUBCAJ" xfId="1223"/>
    <cellStyle name="Moeda_MATSUBCAJ" xfId="1224"/>
    <cellStyle name="Moneda [0] 2" xfId="394"/>
    <cellStyle name="Moneda [0] 3" xfId="1225"/>
    <cellStyle name="Moneda 10" xfId="1226"/>
    <cellStyle name="Moneda 11" xfId="1227"/>
    <cellStyle name="Moneda 12" xfId="1228"/>
    <cellStyle name="Moneda 13" xfId="1492"/>
    <cellStyle name="Moneda 14" xfId="1508"/>
    <cellStyle name="Moneda 18" xfId="1229"/>
    <cellStyle name="Moneda 2" xfId="69"/>
    <cellStyle name="Moneda 2 2" xfId="395"/>
    <cellStyle name="Moneda 2 2 2" xfId="396"/>
    <cellStyle name="Moneda 2 2 2 2" xfId="1230"/>
    <cellStyle name="Moneda 2 2 3" xfId="397"/>
    <cellStyle name="Moneda 2 2 4" xfId="398"/>
    <cellStyle name="Moneda 2 2 5" xfId="1231"/>
    <cellStyle name="Moneda 2 3" xfId="399"/>
    <cellStyle name="Moneda 2 3 2" xfId="1232"/>
    <cellStyle name="Moneda 2 4" xfId="400"/>
    <cellStyle name="Moneda 2 4 2" xfId="1233"/>
    <cellStyle name="Moneda 2 5" xfId="1234"/>
    <cellStyle name="Moneda 2 6" xfId="1235"/>
    <cellStyle name="Moneda 2 7" xfId="1236"/>
    <cellStyle name="Moneda 2 8" xfId="1237"/>
    <cellStyle name="Moneda 2_304-12 medidores SAN CRISTOBAL" xfId="618"/>
    <cellStyle name="Moneda 3" xfId="401"/>
    <cellStyle name="Moneda 3 2" xfId="402"/>
    <cellStyle name="Moneda 3 2 2" xfId="619"/>
    <cellStyle name="Moneda 3 3" xfId="403"/>
    <cellStyle name="Moneda 3 4" xfId="1238"/>
    <cellStyle name="Moneda 4" xfId="404"/>
    <cellStyle name="Moneda 4 2" xfId="405"/>
    <cellStyle name="Moneda 4 3" xfId="1239"/>
    <cellStyle name="Moneda 5" xfId="406"/>
    <cellStyle name="Moneda 5 2" xfId="1240"/>
    <cellStyle name="Moneda 5 3" xfId="1241"/>
    <cellStyle name="Moneda 6" xfId="407"/>
    <cellStyle name="Moneda 6 2" xfId="1242"/>
    <cellStyle name="Moneda 6 3" xfId="1243"/>
    <cellStyle name="Moneda 7" xfId="408"/>
    <cellStyle name="Moneda 7 2" xfId="409"/>
    <cellStyle name="Moneda 8" xfId="1244"/>
    <cellStyle name="Moneda 9" xfId="1245"/>
    <cellStyle name="Moneda0" xfId="1246"/>
    <cellStyle name="Neutral 2" xfId="141"/>
    <cellStyle name="Neutral 2 2" xfId="1247"/>
    <cellStyle name="Neutral 2 2 2" xfId="1248"/>
    <cellStyle name="Neutral 2 3" xfId="1249"/>
    <cellStyle name="Neutral 3" xfId="410"/>
    <cellStyle name="Neutral 3 2" xfId="1250"/>
    <cellStyle name="Neutral 4" xfId="411"/>
    <cellStyle name="Neutral 4 2" xfId="1251"/>
    <cellStyle name="Neutre" xfId="620"/>
    <cellStyle name="No-definido" xfId="70"/>
    <cellStyle name="No-definido 2" xfId="1252"/>
    <cellStyle name="Normal" xfId="0" builtinId="0"/>
    <cellStyle name="Normal - Style1" xfId="71"/>
    <cellStyle name="Normal 10" xfId="206"/>
    <cellStyle name="Normal 10 2" xfId="142"/>
    <cellStyle name="Normal 10 2 2" xfId="621"/>
    <cellStyle name="Normal 10 3" xfId="622"/>
    <cellStyle name="Normal 10 3 2" xfId="623"/>
    <cellStyle name="Normal 10 3 3" xfId="1482"/>
    <cellStyle name="Normal 10 4" xfId="624"/>
    <cellStyle name="Normal 10 5" xfId="1253"/>
    <cellStyle name="Normal 10 6" xfId="1254"/>
    <cellStyle name="Normal 109" xfId="1255"/>
    <cellStyle name="Normal 11" xfId="221"/>
    <cellStyle name="Normal 11 2" xfId="625"/>
    <cellStyle name="Normal 11 2 2" xfId="1256"/>
    <cellStyle name="Normal 11 3" xfId="1257"/>
    <cellStyle name="Normal 11 4" xfId="707"/>
    <cellStyle name="Normal 12" xfId="234"/>
    <cellStyle name="Normal 12 2" xfId="626"/>
    <cellStyle name="Normal 12 2 2" xfId="627"/>
    <cellStyle name="Normal 12 3" xfId="1258"/>
    <cellStyle name="Normal 12 4" xfId="1259"/>
    <cellStyle name="Normal 12 5" xfId="1260"/>
    <cellStyle name="Normal 12 6" xfId="1504"/>
    <cellStyle name="Normal 13" xfId="412"/>
    <cellStyle name="Normal 13 2" xfId="143"/>
    <cellStyle name="Normal 13 2 2" xfId="207"/>
    <cellStyle name="Normal 13 2 2 2" xfId="628"/>
    <cellStyle name="Normal 13 3" xfId="1261"/>
    <cellStyle name="Normal 13 4" xfId="1262"/>
    <cellStyle name="Normal 13 5" xfId="1263"/>
    <cellStyle name="Normal 13 6" xfId="1264"/>
    <cellStyle name="Normal 13 7" xfId="1265"/>
    <cellStyle name="Normal 13 8" xfId="1266"/>
    <cellStyle name="Normal 14" xfId="413"/>
    <cellStyle name="Normal 14 2" xfId="208"/>
    <cellStyle name="Normal 14 2 2" xfId="629"/>
    <cellStyle name="Normal 14 3" xfId="630"/>
    <cellStyle name="Normal 14 4" xfId="1267"/>
    <cellStyle name="Normal 14 5" xfId="1268"/>
    <cellStyle name="Normal 14 6" xfId="1269"/>
    <cellStyle name="Normal 14 7" xfId="1270"/>
    <cellStyle name="Normal 14_correccion de averia ac.hatillo prov.hato mayor oct.2011" xfId="1271"/>
    <cellStyle name="Normal 15" xfId="414"/>
    <cellStyle name="Normal 15 2" xfId="1272"/>
    <cellStyle name="Normal 15 3" xfId="1273"/>
    <cellStyle name="Normal 15 4" xfId="1274"/>
    <cellStyle name="Normal 16" xfId="415"/>
    <cellStyle name="Normal 16 2" xfId="631"/>
    <cellStyle name="Normal 16 2 2" xfId="632"/>
    <cellStyle name="Normal 16 3" xfId="633"/>
    <cellStyle name="Normal 17" xfId="416"/>
    <cellStyle name="Normal 17 2" xfId="634"/>
    <cellStyle name="Normal 17 3" xfId="1275"/>
    <cellStyle name="Normal 18" xfId="209"/>
    <cellStyle name="Normal 18 2" xfId="635"/>
    <cellStyle name="Normal 18 3" xfId="1515"/>
    <cellStyle name="Normal 19" xfId="210"/>
    <cellStyle name="Normal 19 2" xfId="636"/>
    <cellStyle name="Normal 19 3" xfId="1276"/>
    <cellStyle name="Normal 2" xfId="6"/>
    <cellStyle name="Normal 2 10" xfId="1277"/>
    <cellStyle name="Normal 2 11" xfId="1278"/>
    <cellStyle name="Normal 2 12" xfId="1279"/>
    <cellStyle name="Normal 2 2" xfId="7"/>
    <cellStyle name="Normal 2 2 10" xfId="1493"/>
    <cellStyle name="Normal 2 2 2" xfId="144"/>
    <cellStyle name="Normal 2 2 2 2" xfId="417"/>
    <cellStyle name="Normal 2 2 2 3" xfId="1280"/>
    <cellStyle name="Normal 2 2 3" xfId="637"/>
    <cellStyle name="Normal 2 2 3 2" xfId="1281"/>
    <cellStyle name="Normal 2 2 4" xfId="1282"/>
    <cellStyle name="Normal 2 2 4 2" xfId="1283"/>
    <cellStyle name="Normal 2 2 5" xfId="1284"/>
    <cellStyle name="Normal 2 2 6" xfId="1285"/>
    <cellStyle name="Normal 2 2 7" xfId="1286"/>
    <cellStyle name="Normal 2 2 8" xfId="1287"/>
    <cellStyle name="Normal 2 2 9" xfId="1288"/>
    <cellStyle name="Normal 2 2_CONSTRUCCION DESAGUE DE LA PLANTA DE TRATAMIENTO DE SAN PEDRO DE MACORIS" xfId="1289"/>
    <cellStyle name="Normal 2 3" xfId="72"/>
    <cellStyle name="Normal 2 3 2" xfId="418"/>
    <cellStyle name="Normal 2 3 2 2" xfId="638"/>
    <cellStyle name="Normal 2 3 3" xfId="704"/>
    <cellStyle name="Normal 2 3 4" xfId="1290"/>
    <cellStyle name="Normal 2 4" xfId="10"/>
    <cellStyle name="Normal 2 4 2" xfId="639"/>
    <cellStyle name="Normal 2 4 2 2" xfId="640"/>
    <cellStyle name="Normal 2 4 3" xfId="1291"/>
    <cellStyle name="Normal 2 4 3 2" xfId="1292"/>
    <cellStyle name="Normal 2 4 4" xfId="1293"/>
    <cellStyle name="Normal 2 4 5" xfId="1294"/>
    <cellStyle name="Normal 2 5" xfId="231"/>
    <cellStyle name="Normal 2 5 2" xfId="700"/>
    <cellStyle name="Normal 2 5 3" xfId="1505"/>
    <cellStyle name="Normal 2 6" xfId="1295"/>
    <cellStyle name="Normal 2 7" xfId="1296"/>
    <cellStyle name="Normal 2 8" xfId="1297"/>
    <cellStyle name="Normal 2 9" xfId="702"/>
    <cellStyle name="Normal 2_07-09 presupu..." xfId="73"/>
    <cellStyle name="Normal 20" xfId="419"/>
    <cellStyle name="Normal 20 2" xfId="641"/>
    <cellStyle name="Normal 20 2 2" xfId="699"/>
    <cellStyle name="Normal 20 3" xfId="1298"/>
    <cellStyle name="Normal 20 4" xfId="1299"/>
    <cellStyle name="Normal 21" xfId="420"/>
    <cellStyle name="Normal 21 2" xfId="1300"/>
    <cellStyle name="Normal 21 3" xfId="1301"/>
    <cellStyle name="Normal 22" xfId="421"/>
    <cellStyle name="Normal 22 2" xfId="1302"/>
    <cellStyle name="Normal 22 3" xfId="1303"/>
    <cellStyle name="Normal 23" xfId="422"/>
    <cellStyle name="Normal 24" xfId="423"/>
    <cellStyle name="Normal 24 2" xfId="1304"/>
    <cellStyle name="Normal 24 3" xfId="1305"/>
    <cellStyle name="Normal 24 9" xfId="1306"/>
    <cellStyle name="Normal 25" xfId="424"/>
    <cellStyle name="Normal 25 2" xfId="1307"/>
    <cellStyle name="Normal 26" xfId="425"/>
    <cellStyle name="Normal 26 2" xfId="1308"/>
    <cellStyle name="Normal 26 3" xfId="1309"/>
    <cellStyle name="Normal 27" xfId="426"/>
    <cellStyle name="Normal 27 2" xfId="1310"/>
    <cellStyle name="Normal 27 3" xfId="1311"/>
    <cellStyle name="Normal 28" xfId="427"/>
    <cellStyle name="Normal 28 2" xfId="1312"/>
    <cellStyle name="Normal 29" xfId="642"/>
    <cellStyle name="Normal 29 2" xfId="1313"/>
    <cellStyle name="Normal 3" xfId="74"/>
    <cellStyle name="Normal 3 10" xfId="428"/>
    <cellStyle name="Normal 3 2" xfId="75"/>
    <cellStyle name="Normal 3 2 2" xfId="429"/>
    <cellStyle name="Normal 3 2 2 2" xfId="1314"/>
    <cellStyle name="Normal 3 2 2 3" xfId="1315"/>
    <cellStyle name="Normal 3 2 2 4" xfId="1316"/>
    <cellStyle name="Normal 3 2 2 5" xfId="1317"/>
    <cellStyle name="Normal 3 2 3" xfId="430"/>
    <cellStyle name="Normal 3 2 4" xfId="1318"/>
    <cellStyle name="Normal 3 2 4 2" xfId="1319"/>
    <cellStyle name="Normal 3 2 5" xfId="1320"/>
    <cellStyle name="Normal 3 2 6" xfId="1321"/>
    <cellStyle name="Normal 3 3" xfId="76"/>
    <cellStyle name="Normal 3 3 2" xfId="643"/>
    <cellStyle name="Normal 3 3 2 2" xfId="1322"/>
    <cellStyle name="Normal 3 3 2 3" xfId="1323"/>
    <cellStyle name="Normal 3 3 3" xfId="1324"/>
    <cellStyle name="Normal 3 3 4" xfId="1325"/>
    <cellStyle name="Normal 3 3 5" xfId="1326"/>
    <cellStyle name="Normal 3 4" xfId="155"/>
    <cellStyle name="Normal 3 4 2" xfId="1327"/>
    <cellStyle name="Normal 3 5" xfId="1328"/>
    <cellStyle name="Normal 3 6" xfId="1329"/>
    <cellStyle name="Normal 3 7" xfId="1330"/>
    <cellStyle name="Normal 3 8" xfId="1331"/>
    <cellStyle name="Normal 3 9" xfId="1332"/>
    <cellStyle name="Normal 3_20-12 REHABILITACION ACUEDUCTO MULTIPLE JANICO" xfId="644"/>
    <cellStyle name="Normal 30" xfId="645"/>
    <cellStyle name="Normal 31" xfId="431"/>
    <cellStyle name="Normal 32" xfId="646"/>
    <cellStyle name="Normal 33" xfId="647"/>
    <cellStyle name="Normal 33 2" xfId="1333"/>
    <cellStyle name="Normal 34" xfId="211"/>
    <cellStyle name="Normal 34 2" xfId="1334"/>
    <cellStyle name="Normal 35" xfId="648"/>
    <cellStyle name="Normal 35 2" xfId="703"/>
    <cellStyle name="Normal 36" xfId="649"/>
    <cellStyle name="Normal 37" xfId="1335"/>
    <cellStyle name="Normal 37 2" xfId="708"/>
    <cellStyle name="Normal 38" xfId="1336"/>
    <cellStyle name="Normal 39" xfId="1337"/>
    <cellStyle name="Normal 4" xfId="77"/>
    <cellStyle name="Normal 4 10" xfId="432"/>
    <cellStyle name="Normal 4 10 2" xfId="1338"/>
    <cellStyle name="Normal 4 11" xfId="433"/>
    <cellStyle name="Normal 4 12" xfId="434"/>
    <cellStyle name="Normal 4 13" xfId="435"/>
    <cellStyle name="Normal 4 14" xfId="436"/>
    <cellStyle name="Normal 4 2" xfId="437"/>
    <cellStyle name="Normal 4 2 2" xfId="1339"/>
    <cellStyle name="Normal 4 2 2 2" xfId="1340"/>
    <cellStyle name="Normal 4 2 2 2 2" xfId="1341"/>
    <cellStyle name="Normal 4 2 2 2 3" xfId="1342"/>
    <cellStyle name="Normal 4 2 2 2 4" xfId="1343"/>
    <cellStyle name="Normal 4 2 2 2 5" xfId="1344"/>
    <cellStyle name="Normal 4 2 2 2 6" xfId="1345"/>
    <cellStyle name="Normal 4 2 2 3" xfId="1346"/>
    <cellStyle name="Normal 4 2 2 4" xfId="1347"/>
    <cellStyle name="Normal 4 2 2 5" xfId="1348"/>
    <cellStyle name="Normal 4 2 2 6" xfId="1349"/>
    <cellStyle name="Normal 4 2 2 7" xfId="1350"/>
    <cellStyle name="Normal 4 2 2 8" xfId="1351"/>
    <cellStyle name="Normal 4 2 3" xfId="1352"/>
    <cellStyle name="Normal 4 2 4" xfId="1506"/>
    <cellStyle name="Normal 4 3" xfId="438"/>
    <cellStyle name="Normal 4 3 2" xfId="1353"/>
    <cellStyle name="Normal 4 3 2 2" xfId="1354"/>
    <cellStyle name="Normal 4 3 2 3" xfId="1355"/>
    <cellStyle name="Normal 4 3 3" xfId="1356"/>
    <cellStyle name="Normal 4 3 4" xfId="1357"/>
    <cellStyle name="Normal 4 4" xfId="439"/>
    <cellStyle name="Normal 4 4 2" xfId="1358"/>
    <cellStyle name="Normal 4 5" xfId="440"/>
    <cellStyle name="Normal 4 5 2" xfId="1359"/>
    <cellStyle name="Normal 4 6" xfId="441"/>
    <cellStyle name="Normal 4 6 2" xfId="1360"/>
    <cellStyle name="Normal 4 7" xfId="442"/>
    <cellStyle name="Normal 4 7 2" xfId="1361"/>
    <cellStyle name="Normal 4 8" xfId="443"/>
    <cellStyle name="Normal 4 8 2" xfId="1362"/>
    <cellStyle name="Normal 4 9" xfId="444"/>
    <cellStyle name="Normal 4 9 2" xfId="1363"/>
    <cellStyle name="Normal 4_29.07.10   TRBAJADA SOBRE PLANILLA DE LA  SUPERVISION 19..7.10_2(1)" xfId="1364"/>
    <cellStyle name="Normal 40" xfId="1365"/>
    <cellStyle name="Normal 41" xfId="1366"/>
    <cellStyle name="Normal 42" xfId="1367"/>
    <cellStyle name="Normal 43" xfId="1368"/>
    <cellStyle name="Normal 44" xfId="445"/>
    <cellStyle name="Normal 45" xfId="1369"/>
    <cellStyle name="Normal 46" xfId="1370"/>
    <cellStyle name="Normal 47" xfId="1371"/>
    <cellStyle name="Normal 48" xfId="1372"/>
    <cellStyle name="Normal 49" xfId="1373"/>
    <cellStyle name="Normal 5" xfId="4"/>
    <cellStyle name="Normal 5 10" xfId="446"/>
    <cellStyle name="Normal 5 11" xfId="447"/>
    <cellStyle name="Normal 5 12" xfId="448"/>
    <cellStyle name="Normal 5 13" xfId="449"/>
    <cellStyle name="Normal 5 14" xfId="450"/>
    <cellStyle name="Normal 5 15" xfId="451"/>
    <cellStyle name="Normal 5 16" xfId="1374"/>
    <cellStyle name="Normal 5 17" xfId="1375"/>
    <cellStyle name="Normal 5 18" xfId="1376"/>
    <cellStyle name="Normal 5 19" xfId="1377"/>
    <cellStyle name="Normal 5 2" xfId="78"/>
    <cellStyle name="Normal 5 2 2" xfId="233"/>
    <cellStyle name="Normal 5 2 2 2" xfId="1378"/>
    <cellStyle name="Normal 5 2 3" xfId="1379"/>
    <cellStyle name="Normal 5 2 4" xfId="1380"/>
    <cellStyle name="Normal 5 2 5" xfId="1381"/>
    <cellStyle name="Normal 5 2 6" xfId="1382"/>
    <cellStyle name="Normal 5 3" xfId="452"/>
    <cellStyle name="Normal 5 3 2" xfId="1383"/>
    <cellStyle name="Normal 5 3 3" xfId="1384"/>
    <cellStyle name="Normal 5 3 4" xfId="1507"/>
    <cellStyle name="Normal 5 4" xfId="453"/>
    <cellStyle name="Normal 5 4 2" xfId="1385"/>
    <cellStyle name="Normal 5 4 3" xfId="1386"/>
    <cellStyle name="Normal 5 5" xfId="454"/>
    <cellStyle name="Normal 5 5 2" xfId="1387"/>
    <cellStyle name="Normal 5 6" xfId="455"/>
    <cellStyle name="Normal 5 7" xfId="456"/>
    <cellStyle name="Normal 5 8" xfId="457"/>
    <cellStyle name="Normal 5 9" xfId="458"/>
    <cellStyle name="Normal 5_Act.1 103-2011, Rehabilitacion y acondicionamiento de 2 depositos Nigua y el AC.MULT. EL CARRIL LA PARED, san cristobal" xfId="1388"/>
    <cellStyle name="Normal 50" xfId="1389"/>
    <cellStyle name="Normal 51" xfId="1390"/>
    <cellStyle name="Normal 52" xfId="1391"/>
    <cellStyle name="Normal 53" xfId="1486"/>
    <cellStyle name="Normal 54" xfId="1514"/>
    <cellStyle name="Normal 6" xfId="3"/>
    <cellStyle name="Normal 6 2" xfId="79"/>
    <cellStyle name="Normal 6 2 2" xfId="1392"/>
    <cellStyle name="Normal 6 2 3" xfId="1393"/>
    <cellStyle name="Normal 6 3" xfId="1394"/>
    <cellStyle name="Normal 6 3 2" xfId="1395"/>
    <cellStyle name="Normal 6 4" xfId="1396"/>
    <cellStyle name="Normal 7" xfId="80"/>
    <cellStyle name="Normal 7 2" xfId="650"/>
    <cellStyle name="Normal 7 2 2" xfId="1397"/>
    <cellStyle name="Normal 7 2 3" xfId="1398"/>
    <cellStyle name="Normal 7 3" xfId="1399"/>
    <cellStyle name="Normal 7 4" xfId="1400"/>
    <cellStyle name="Normal 7 5" xfId="1401"/>
    <cellStyle name="Normal 8" xfId="81"/>
    <cellStyle name="Normal 8 2" xfId="651"/>
    <cellStyle name="Normal 8 2 2" xfId="652"/>
    <cellStyle name="Normal 8 3" xfId="653"/>
    <cellStyle name="Normal 8 4" xfId="1402"/>
    <cellStyle name="Normal 8 5" xfId="1403"/>
    <cellStyle name="Normal 8 6" xfId="1404"/>
    <cellStyle name="Normal 8_ACT. No. 06 al 228-09 TERMINACION REDES DEL SECTOR 1 ACUEDUCTO PALO VERDE (OCTUBRE 2011)" xfId="654"/>
    <cellStyle name="Normal 85" xfId="1405"/>
    <cellStyle name="Normal 85 2" xfId="1406"/>
    <cellStyle name="Normal 85 3" xfId="1407"/>
    <cellStyle name="Normal 85 3 2" xfId="1485"/>
    <cellStyle name="Normal 85 4" xfId="1480"/>
    <cellStyle name="Normal 9" xfId="82"/>
    <cellStyle name="Normal 9 2" xfId="655"/>
    <cellStyle name="Normal 9 2 2" xfId="1408"/>
    <cellStyle name="Normal 9 3" xfId="1409"/>
    <cellStyle name="Normal 9 4" xfId="1410"/>
    <cellStyle name="Normal 9 5" xfId="1411"/>
    <cellStyle name="Normal_502-01 alcantarillado sanitario academia de entrenamiento policial de hatilloparte b" xfId="225"/>
    <cellStyle name="Normal_ANALISIS EL PUERTO_154-05 terminacion carenero villa clara parte b juana vicenta y los cocos" xfId="1516"/>
    <cellStyle name="Normal_Hoja1" xfId="8"/>
    <cellStyle name="Normal_presupuesto" xfId="223"/>
    <cellStyle name="Normal_PRESUPUESTO_PRES. ACT. No 2 65-09 al PRES. ELAB. 58-09 REHABILITACION TRAMO LINEA DE ADUCCION Y TERMINACION AC. BATEY GINEBRA-VERAGUA" xfId="224"/>
    <cellStyle name="Normal_rec 2 al 98-05 terminacion ac. la cueva de cevicos 2da. etapa ac. mult. guanabano- cruce de maguaca parte b y guanabano como ext. al ac. la cueva de cevico 1 2" xfId="1481"/>
    <cellStyle name="Normale_tmp46" xfId="1412"/>
    <cellStyle name="Notas 2" xfId="145"/>
    <cellStyle name="Notas 2 2" xfId="656"/>
    <cellStyle name="Notas 2 3" xfId="657"/>
    <cellStyle name="Notas 2 4" xfId="1509"/>
    <cellStyle name="Notas 3" xfId="459"/>
    <cellStyle name="Notas 3 2" xfId="658"/>
    <cellStyle name="Notas 3 3" xfId="659"/>
    <cellStyle name="Notas 4" xfId="460"/>
    <cellStyle name="Notas 4 2" xfId="660"/>
    <cellStyle name="Notas 4 3" xfId="661"/>
    <cellStyle name="Note" xfId="83"/>
    <cellStyle name="Note 2" xfId="212"/>
    <cellStyle name="Note 2 2" xfId="662"/>
    <cellStyle name="Note 2 3" xfId="663"/>
    <cellStyle name="Note 3" xfId="213"/>
    <cellStyle name="Note 3 2" xfId="1413"/>
    <cellStyle name="Note 4" xfId="664"/>
    <cellStyle name="Note 5" xfId="1414"/>
    <cellStyle name="Note 6" xfId="1510"/>
    <cellStyle name="Output" xfId="84"/>
    <cellStyle name="Output 2" xfId="214"/>
    <cellStyle name="Output 2 2" xfId="665"/>
    <cellStyle name="Output 2 3" xfId="666"/>
    <cellStyle name="Output 3" xfId="667"/>
    <cellStyle name="Output 3 2" xfId="668"/>
    <cellStyle name="Output 3 3" xfId="669"/>
    <cellStyle name="Output 4" xfId="670"/>
    <cellStyle name="Output 5" xfId="671"/>
    <cellStyle name="Output 6" xfId="1511"/>
    <cellStyle name="Percent 2" xfId="85"/>
    <cellStyle name="Percent 2 2" xfId="215"/>
    <cellStyle name="Percent 2 2 2" xfId="1415"/>
    <cellStyle name="Percent 2 3" xfId="1416"/>
    <cellStyle name="Percent 3" xfId="461"/>
    <cellStyle name="Percent 3 2" xfId="462"/>
    <cellStyle name="Percent 3 2 2" xfId="1417"/>
    <cellStyle name="Percent 3 3" xfId="1418"/>
    <cellStyle name="Percent 3 4" xfId="1419"/>
    <cellStyle name="Percent 4" xfId="1420"/>
    <cellStyle name="Porcentaje 2" xfId="216"/>
    <cellStyle name="Porcentaje 2 2" xfId="672"/>
    <cellStyle name="Porcentaje 2 3" xfId="1421"/>
    <cellStyle name="Porcentaje 2 4" xfId="1422"/>
    <cellStyle name="Porcentaje 2 4 2" xfId="1423"/>
    <cellStyle name="Porcentaje 2 5" xfId="1424"/>
    <cellStyle name="Porcentaje 2 6" xfId="1425"/>
    <cellStyle name="Porcentaje 3" xfId="217"/>
    <cellStyle name="Porcentaje 4" xfId="1426"/>
    <cellStyle name="Porcentaje 5" xfId="1427"/>
    <cellStyle name="Porcentaje 6" xfId="1428"/>
    <cellStyle name="Porcentaje 7" xfId="1429"/>
    <cellStyle name="Porcentual 10" xfId="1430"/>
    <cellStyle name="Porcentual 2" xfId="86"/>
    <cellStyle name="Porcentual 2 2" xfId="87"/>
    <cellStyle name="Porcentual 2 2 2" xfId="673"/>
    <cellStyle name="Porcentual 2 3" xfId="463"/>
    <cellStyle name="Porcentual 2 3 2" xfId="1431"/>
    <cellStyle name="Porcentual 2 3 3" xfId="1432"/>
    <cellStyle name="Porcentual 2 4" xfId="464"/>
    <cellStyle name="Porcentual 2 4 2" xfId="1433"/>
    <cellStyle name="Porcentual 2 5" xfId="1434"/>
    <cellStyle name="Porcentual 2 6" xfId="1435"/>
    <cellStyle name="Porcentual 2 7" xfId="1436"/>
    <cellStyle name="Porcentual 2 8" xfId="1437"/>
    <cellStyle name="Porcentual 2 9" xfId="1438"/>
    <cellStyle name="Porcentual 2_304-12 medidores SAN CRISTOBAL" xfId="674"/>
    <cellStyle name="Porcentual 3" xfId="88"/>
    <cellStyle name="Porcentual 3 10" xfId="465"/>
    <cellStyle name="Porcentual 3 11" xfId="466"/>
    <cellStyle name="Porcentual 3 12" xfId="467"/>
    <cellStyle name="Porcentual 3 13" xfId="468"/>
    <cellStyle name="Porcentual 3 14" xfId="469"/>
    <cellStyle name="Porcentual 3 15" xfId="1439"/>
    <cellStyle name="Porcentual 3 16" xfId="1440"/>
    <cellStyle name="Porcentual 3 2" xfId="470"/>
    <cellStyle name="Porcentual 3 2 2" xfId="1441"/>
    <cellStyle name="Porcentual 3 3" xfId="471"/>
    <cellStyle name="Porcentual 3 3 2" xfId="1442"/>
    <cellStyle name="Porcentual 3 4" xfId="472"/>
    <cellStyle name="Porcentual 3 4 2" xfId="1443"/>
    <cellStyle name="Porcentual 3 5" xfId="473"/>
    <cellStyle name="Porcentual 3 5 2" xfId="1444"/>
    <cellStyle name="Porcentual 3 6" xfId="474"/>
    <cellStyle name="Porcentual 3 6 2" xfId="1445"/>
    <cellStyle name="Porcentual 3 7" xfId="475"/>
    <cellStyle name="Porcentual 3 7 2" xfId="1446"/>
    <cellStyle name="Porcentual 3 8" xfId="476"/>
    <cellStyle name="Porcentual 3 9" xfId="477"/>
    <cellStyle name="Porcentual 4" xfId="146"/>
    <cellStyle name="Porcentual 4 2" xfId="675"/>
    <cellStyle name="Porcentual 5" xfId="89"/>
    <cellStyle name="Porcentual 5 2" xfId="478"/>
    <cellStyle name="Porcentual 5 2 2" xfId="479"/>
    <cellStyle name="Porcentual 5 3" xfId="1447"/>
    <cellStyle name="Porcentual 6" xfId="480"/>
    <cellStyle name="Porcentual 7" xfId="481"/>
    <cellStyle name="Porcentual 8" xfId="482"/>
    <cellStyle name="Porcentual 9" xfId="483"/>
    <cellStyle name="Punto0" xfId="1448"/>
    <cellStyle name="Salida 2" xfId="147"/>
    <cellStyle name="Salida 2 2" xfId="676"/>
    <cellStyle name="Salida 2 3" xfId="677"/>
    <cellStyle name="Salida 2 4" xfId="1513"/>
    <cellStyle name="Salida 3" xfId="484"/>
    <cellStyle name="Salida 3 2" xfId="678"/>
    <cellStyle name="Salida 3 3" xfId="679"/>
    <cellStyle name="Salida 4" xfId="485"/>
    <cellStyle name="Salida 4 2" xfId="680"/>
    <cellStyle name="Salida 4 3" xfId="681"/>
    <cellStyle name="Satisfaisant" xfId="682"/>
    <cellStyle name="Separador de milhares 2" xfId="1449"/>
    <cellStyle name="Separador de milhares_RES_PROD" xfId="1450"/>
    <cellStyle name="Sheet Title" xfId="486"/>
    <cellStyle name="Sortie" xfId="683"/>
    <cellStyle name="Sortie 2" xfId="684"/>
    <cellStyle name="Sortie 3" xfId="685"/>
    <cellStyle name="Texte explicatif" xfId="686"/>
    <cellStyle name="Texto de advertencia 2" xfId="148"/>
    <cellStyle name="Texto de advertencia 2 2" xfId="1451"/>
    <cellStyle name="Texto de advertencia 2 3" xfId="1452"/>
    <cellStyle name="Texto de advertencia 3" xfId="487"/>
    <cellStyle name="Texto de advertencia 3 2" xfId="1453"/>
    <cellStyle name="Texto de advertencia 4" xfId="488"/>
    <cellStyle name="Texto explicativo 2" xfId="149"/>
    <cellStyle name="Texto explicativo 2 2" xfId="1454"/>
    <cellStyle name="Texto explicativo 2 3" xfId="1455"/>
    <cellStyle name="Texto explicativo 3" xfId="489"/>
    <cellStyle name="Texto explicativo 3 2" xfId="1456"/>
    <cellStyle name="Texto explicativo 4" xfId="490"/>
    <cellStyle name="Title" xfId="90"/>
    <cellStyle name="Title 2" xfId="218"/>
    <cellStyle name="Title 2 2" xfId="1457"/>
    <cellStyle name="Title 2 3" xfId="1458"/>
    <cellStyle name="Title 3" xfId="687"/>
    <cellStyle name="Title 3 2" xfId="1459"/>
    <cellStyle name="Title 4" xfId="1460"/>
    <cellStyle name="Title 5" xfId="1461"/>
    <cellStyle name="Titre" xfId="688"/>
    <cellStyle name="Titre 1" xfId="689"/>
    <cellStyle name="Titre 2" xfId="690"/>
    <cellStyle name="Titre 3" xfId="691"/>
    <cellStyle name="Titre 4" xfId="692"/>
    <cellStyle name="Título 1 2" xfId="150"/>
    <cellStyle name="Título 1 2 2" xfId="1462"/>
    <cellStyle name="Título 1 2 3" xfId="1463"/>
    <cellStyle name="Título 1 3" xfId="491"/>
    <cellStyle name="Título 1 3 2" xfId="1464"/>
    <cellStyle name="Título 1 4" xfId="492"/>
    <cellStyle name="Título 2 2" xfId="151"/>
    <cellStyle name="Título 2 2 2" xfId="1465"/>
    <cellStyle name="Título 2 2 3" xfId="1466"/>
    <cellStyle name="Título 2 3" xfId="493"/>
    <cellStyle name="Título 2 3 2" xfId="1467"/>
    <cellStyle name="Título 2 4" xfId="494"/>
    <cellStyle name="Título 3 2" xfId="152"/>
    <cellStyle name="Título 3 2 2" xfId="1468"/>
    <cellStyle name="Título 3 2 3" xfId="1469"/>
    <cellStyle name="Título 3 3" xfId="495"/>
    <cellStyle name="Título 3 3 2" xfId="1470"/>
    <cellStyle name="Título 3 4" xfId="496"/>
    <cellStyle name="Título 4" xfId="153"/>
    <cellStyle name="Título 4 2" xfId="1471"/>
    <cellStyle name="Título 4 3" xfId="1472"/>
    <cellStyle name="Título 5" xfId="497"/>
    <cellStyle name="Título 5 2" xfId="1473"/>
    <cellStyle name="Título 6" xfId="498"/>
    <cellStyle name="Título de hoja" xfId="499"/>
    <cellStyle name="Total 2" xfId="154"/>
    <cellStyle name="Total 2 2" xfId="693"/>
    <cellStyle name="Total 2 2 2" xfId="1474"/>
    <cellStyle name="Total 2 3" xfId="694"/>
    <cellStyle name="Total 3" xfId="500"/>
    <cellStyle name="Total 3 2" xfId="695"/>
    <cellStyle name="Total 3 3" xfId="696"/>
    <cellStyle name="Total 4" xfId="501"/>
    <cellStyle name="Total 4 2" xfId="1475"/>
    <cellStyle name="Vérification" xfId="697"/>
    <cellStyle name="Währung" xfId="502"/>
    <cellStyle name="Währung 2" xfId="698"/>
    <cellStyle name="Warning Text" xfId="91"/>
    <cellStyle name="Warning Text 2" xfId="219"/>
    <cellStyle name="常规 2" xfId="14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205</xdr:row>
      <xdr:rowOff>0</xdr:rowOff>
    </xdr:from>
    <xdr:to>
      <xdr:col>1</xdr:col>
      <xdr:colOff>1381125</xdr:colOff>
      <xdr:row>206</xdr:row>
      <xdr:rowOff>1782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733550" y="47367825"/>
          <a:ext cx="95250" cy="16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212</xdr:row>
      <xdr:rowOff>152400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4953000" y="50492025"/>
          <a:ext cx="324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212</xdr:row>
      <xdr:rowOff>152400</xdr:rowOff>
    </xdr:to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4953000" y="50492025"/>
          <a:ext cx="324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212</xdr:row>
      <xdr:rowOff>152400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4953000" y="50492025"/>
          <a:ext cx="324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212</xdr:row>
      <xdr:rowOff>152400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4953000" y="50492025"/>
          <a:ext cx="324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215</xdr:row>
      <xdr:rowOff>128009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4953000" y="50492025"/>
          <a:ext cx="3245" cy="61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9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194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198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4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42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4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72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128008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4953000" y="50492025"/>
          <a:ext cx="3245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6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214</xdr:row>
      <xdr:rowOff>128008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4953000" y="50492025"/>
          <a:ext cx="100168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214</xdr:row>
      <xdr:rowOff>128008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1752600" y="50492025"/>
          <a:ext cx="0" cy="45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1409700</xdr:colOff>
      <xdr:row>212</xdr:row>
      <xdr:rowOff>142875</xdr:rowOff>
    </xdr:to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1752600" y="50492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1409700</xdr:colOff>
      <xdr:row>212</xdr:row>
      <xdr:rowOff>142875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1752600" y="50492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70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868</xdr:rowOff>
    </xdr:to>
    <xdr:sp macro="" textlink="">
      <xdr:nvSpPr>
        <xdr:cNvPr id="376" name="Text Box 8"/>
        <xdr:cNvSpPr txBox="1">
          <a:spLocks noChangeArrowheads="1"/>
        </xdr:cNvSpPr>
      </xdr:nvSpPr>
      <xdr:spPr bwMode="auto">
        <a:xfrm>
          <a:off x="4953000" y="50492025"/>
          <a:ext cx="3245" cy="162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868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4953000" y="50492025"/>
          <a:ext cx="3245" cy="162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868</xdr:rowOff>
    </xdr:to>
    <xdr:sp macro="" textlink="">
      <xdr:nvSpPr>
        <xdr:cNvPr id="378" name="Text Box 8"/>
        <xdr:cNvSpPr txBox="1">
          <a:spLocks noChangeArrowheads="1"/>
        </xdr:cNvSpPr>
      </xdr:nvSpPr>
      <xdr:spPr bwMode="auto">
        <a:xfrm>
          <a:off x="4953000" y="50492025"/>
          <a:ext cx="3245" cy="162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868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4953000" y="50492025"/>
          <a:ext cx="3245" cy="162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28578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4953000" y="50492025"/>
          <a:ext cx="3245" cy="19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142879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4953000" y="50492025"/>
          <a:ext cx="3245" cy="3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26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214</xdr:row>
      <xdr:rowOff>9527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4953000" y="50492025"/>
          <a:ext cx="3245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505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507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3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4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49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3245</xdr:colOff>
      <xdr:row>213</xdr:row>
      <xdr:rowOff>1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4953000" y="50492025"/>
          <a:ext cx="3245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213</xdr:row>
      <xdr:rowOff>1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4953000" y="50492025"/>
          <a:ext cx="100168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100168</xdr:colOff>
      <xdr:row>212</xdr:row>
      <xdr:rowOff>142875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4953000" y="50492025"/>
          <a:ext cx="100168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52" name="Text Box 9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1</xdr:rowOff>
    </xdr:to>
    <xdr:sp macro="" textlink="">
      <xdr:nvSpPr>
        <xdr:cNvPr id="654" name="Text Box 9"/>
        <xdr:cNvSpPr txBox="1">
          <a:spLocks noChangeArrowheads="1"/>
        </xdr:cNvSpPr>
      </xdr:nvSpPr>
      <xdr:spPr bwMode="auto">
        <a:xfrm>
          <a:off x="1752600" y="50492025"/>
          <a:ext cx="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1409700</xdr:colOff>
      <xdr:row>212</xdr:row>
      <xdr:rowOff>142875</xdr:rowOff>
    </xdr:to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1752600" y="50492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1409700</xdr:colOff>
      <xdr:row>212</xdr:row>
      <xdr:rowOff>142875</xdr:rowOff>
    </xdr:to>
    <xdr:sp macro="" textlink="">
      <xdr:nvSpPr>
        <xdr:cNvPr id="656" name="Text Box 9"/>
        <xdr:cNvSpPr txBox="1">
          <a:spLocks noChangeArrowheads="1"/>
        </xdr:cNvSpPr>
      </xdr:nvSpPr>
      <xdr:spPr bwMode="auto">
        <a:xfrm>
          <a:off x="1752600" y="50492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326912</xdr:colOff>
      <xdr:row>209</xdr:row>
      <xdr:rowOff>17008</xdr:rowOff>
    </xdr:from>
    <xdr:ext cx="95250" cy="164523"/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5279912" y="4853735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304459</xdr:colOff>
      <xdr:row>208</xdr:row>
      <xdr:rowOff>306161</xdr:rowOff>
    </xdr:from>
    <xdr:ext cx="95250" cy="164523"/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4466884" y="48502661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209</xdr:row>
      <xdr:rowOff>0</xdr:rowOff>
    </xdr:from>
    <xdr:ext cx="95250" cy="164523"/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781175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209</xdr:row>
      <xdr:rowOff>0</xdr:rowOff>
    </xdr:from>
    <xdr:ext cx="95250" cy="164523"/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73355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209</xdr:row>
      <xdr:rowOff>0</xdr:rowOff>
    </xdr:from>
    <xdr:ext cx="95250" cy="164523"/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752600" y="48520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209</xdr:row>
      <xdr:rowOff>0</xdr:rowOff>
    </xdr:from>
    <xdr:ext cx="95250" cy="316923"/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743075" y="48520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85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891" name="Text Box 8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120682</xdr:rowOff>
    </xdr:to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1752600" y="48520350"/>
          <a:ext cx="0" cy="20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120682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1752600" y="48520350"/>
          <a:ext cx="0" cy="20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111157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1752600" y="48520350"/>
          <a:ext cx="0" cy="207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111157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1752600" y="48520350"/>
          <a:ext cx="0" cy="207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120682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1752600" y="48520350"/>
          <a:ext cx="0" cy="20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120682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1752600" y="48520350"/>
          <a:ext cx="0" cy="20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111157</xdr:rowOff>
    </xdr:to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1752600" y="48520350"/>
          <a:ext cx="0" cy="207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111157</xdr:rowOff>
    </xdr:to>
    <xdr:sp macro="" textlink="">
      <xdr:nvSpPr>
        <xdr:cNvPr id="944" name="Text Box 9"/>
        <xdr:cNvSpPr txBox="1">
          <a:spLocks noChangeArrowheads="1"/>
        </xdr:cNvSpPr>
      </xdr:nvSpPr>
      <xdr:spPr bwMode="auto">
        <a:xfrm>
          <a:off x="1752600" y="48520350"/>
          <a:ext cx="0" cy="207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98734</xdr:rowOff>
    </xdr:to>
    <xdr:sp macro="" textlink="">
      <xdr:nvSpPr>
        <xdr:cNvPr id="946" name="Text Box 9"/>
        <xdr:cNvSpPr txBox="1">
          <a:spLocks noChangeArrowheads="1"/>
        </xdr:cNvSpPr>
      </xdr:nvSpPr>
      <xdr:spPr bwMode="auto">
        <a:xfrm>
          <a:off x="1752600" y="48520350"/>
          <a:ext cx="0" cy="206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85892</xdr:rowOff>
    </xdr:to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1752600" y="48520350"/>
          <a:ext cx="0" cy="2048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76369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752600" y="48520350"/>
          <a:ext cx="0" cy="203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209</xdr:row>
      <xdr:rowOff>0</xdr:rowOff>
    </xdr:from>
    <xdr:to>
      <xdr:col>1</xdr:col>
      <xdr:colOff>1304925</xdr:colOff>
      <xdr:row>221</xdr:row>
      <xdr:rowOff>66844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1752600" y="48520350"/>
          <a:ext cx="0" cy="202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994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9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9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9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99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999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0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0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0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0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04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0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07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08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09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14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1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19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21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22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2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3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3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32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3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34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35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36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37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3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42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47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4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50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55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5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60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6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62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64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65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6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6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6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6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70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7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7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7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75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7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77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78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7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83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88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8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90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91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092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093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9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9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9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098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09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05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06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1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111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1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1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1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1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16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1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18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119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120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21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126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2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3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31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3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33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34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3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3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3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139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4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4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4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44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4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46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147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148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49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2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154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7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5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59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61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62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4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5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6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206</xdr:row>
      <xdr:rowOff>0</xdr:rowOff>
    </xdr:from>
    <xdr:ext cx="95250" cy="164523"/>
    <xdr:sp macro="" textlink="">
      <xdr:nvSpPr>
        <xdr:cNvPr id="1167" name="Text Box 15"/>
        <xdr:cNvSpPr txBox="1">
          <a:spLocks noChangeArrowheads="1"/>
        </xdr:cNvSpPr>
      </xdr:nvSpPr>
      <xdr:spPr bwMode="auto">
        <a:xfrm>
          <a:off x="1781175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8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69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70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71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72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206</xdr:row>
      <xdr:rowOff>0</xdr:rowOff>
    </xdr:from>
    <xdr:ext cx="95250" cy="164523"/>
    <xdr:sp macro="" textlink="">
      <xdr:nvSpPr>
        <xdr:cNvPr id="1173" name="Text Box 15"/>
        <xdr:cNvSpPr txBox="1">
          <a:spLocks noChangeArrowheads="1"/>
        </xdr:cNvSpPr>
      </xdr:nvSpPr>
      <xdr:spPr bwMode="auto">
        <a:xfrm>
          <a:off x="173355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206</xdr:row>
      <xdr:rowOff>0</xdr:rowOff>
    </xdr:from>
    <xdr:ext cx="95250" cy="164523"/>
    <xdr:sp macro="" textlink="">
      <xdr:nvSpPr>
        <xdr:cNvPr id="1174" name="Text Box 15"/>
        <xdr:cNvSpPr txBox="1">
          <a:spLocks noChangeArrowheads="1"/>
        </xdr:cNvSpPr>
      </xdr:nvSpPr>
      <xdr:spPr bwMode="auto">
        <a:xfrm>
          <a:off x="1752600" y="47529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175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206</xdr:row>
      <xdr:rowOff>0</xdr:rowOff>
    </xdr:from>
    <xdr:ext cx="95250" cy="316923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1743075" y="47529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77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78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80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181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8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9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19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94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95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96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97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98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00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01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1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1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1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215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216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17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18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20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230</xdr:row>
      <xdr:rowOff>152400</xdr:rowOff>
    </xdr:to>
    <xdr:sp macro="" textlink="">
      <xdr:nvSpPr>
        <xdr:cNvPr id="1221" name="Text Box 8"/>
        <xdr:cNvSpPr txBox="1">
          <a:spLocks noChangeArrowheads="1"/>
        </xdr:cNvSpPr>
      </xdr:nvSpPr>
      <xdr:spPr bwMode="auto">
        <a:xfrm>
          <a:off x="4953000" y="49272825"/>
          <a:ext cx="566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230</xdr:row>
      <xdr:rowOff>152400</xdr:rowOff>
    </xdr:to>
    <xdr:sp macro="" textlink="">
      <xdr:nvSpPr>
        <xdr:cNvPr id="1222" name="Text Box 9"/>
        <xdr:cNvSpPr txBox="1">
          <a:spLocks noChangeArrowheads="1"/>
        </xdr:cNvSpPr>
      </xdr:nvSpPr>
      <xdr:spPr bwMode="auto">
        <a:xfrm>
          <a:off x="4953000" y="49272825"/>
          <a:ext cx="566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230</xdr:row>
      <xdr:rowOff>152400</xdr:rowOff>
    </xdr:to>
    <xdr:sp macro="" textlink="">
      <xdr:nvSpPr>
        <xdr:cNvPr id="1223" name="Text Box 8"/>
        <xdr:cNvSpPr txBox="1">
          <a:spLocks noChangeArrowheads="1"/>
        </xdr:cNvSpPr>
      </xdr:nvSpPr>
      <xdr:spPr bwMode="auto">
        <a:xfrm>
          <a:off x="4953000" y="49272825"/>
          <a:ext cx="566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230</xdr:row>
      <xdr:rowOff>152400</xdr:rowOff>
    </xdr:to>
    <xdr:sp macro="" textlink="">
      <xdr:nvSpPr>
        <xdr:cNvPr id="1224" name="Text Box 9"/>
        <xdr:cNvSpPr txBox="1">
          <a:spLocks noChangeArrowheads="1"/>
        </xdr:cNvSpPr>
      </xdr:nvSpPr>
      <xdr:spPr bwMode="auto">
        <a:xfrm>
          <a:off x="4953000" y="49272825"/>
          <a:ext cx="566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225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2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19052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4953000" y="49110900"/>
          <a:ext cx="5669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19052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4953000" y="49110900"/>
          <a:ext cx="5669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19052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4953000" y="49110900"/>
          <a:ext cx="5669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19052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4953000" y="49110900"/>
          <a:ext cx="5669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133353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4953000" y="49110900"/>
          <a:ext cx="5669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133353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4953000" y="49110900"/>
          <a:ext cx="5669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133353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4953000" y="49110900"/>
          <a:ext cx="5669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133353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4953000" y="49110900"/>
          <a:ext cx="5669" cy="29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4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51" name="Text Box 9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53" name="Text Box 9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5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6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7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71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72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73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274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7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232</xdr:row>
      <xdr:rowOff>395</xdr:rowOff>
    </xdr:to>
    <xdr:sp macro="" textlink="">
      <xdr:nvSpPr>
        <xdr:cNvPr id="1291" name="Text Box 9"/>
        <xdr:cNvSpPr txBox="1">
          <a:spLocks noChangeArrowheads="1"/>
        </xdr:cNvSpPr>
      </xdr:nvSpPr>
      <xdr:spPr bwMode="auto">
        <a:xfrm>
          <a:off x="4953000" y="49110900"/>
          <a:ext cx="5669" cy="32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0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3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3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33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34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36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37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38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39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4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51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5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6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6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6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63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364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65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66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67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68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7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4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5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6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7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8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79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80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8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9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95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397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39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11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12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13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14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1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1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1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2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3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4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41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42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43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44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4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4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5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5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5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56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57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58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59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60" name="Text Box 8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5669</xdr:colOff>
      <xdr:row>231</xdr:row>
      <xdr:rowOff>52</xdr:rowOff>
    </xdr:to>
    <xdr:sp macro="" textlink="">
      <xdr:nvSpPr>
        <xdr:cNvPr id="1461" name="Text Box 9"/>
        <xdr:cNvSpPr txBox="1">
          <a:spLocks noChangeArrowheads="1"/>
        </xdr:cNvSpPr>
      </xdr:nvSpPr>
      <xdr:spPr bwMode="auto">
        <a:xfrm>
          <a:off x="4953000" y="49272825"/>
          <a:ext cx="5669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62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4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6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7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8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69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0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1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2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73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74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75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6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7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8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79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80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81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82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83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84" name="Text Box 8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231</xdr:row>
      <xdr:rowOff>52</xdr:rowOff>
    </xdr:to>
    <xdr:sp macro="" textlink="">
      <xdr:nvSpPr>
        <xdr:cNvPr id="1485" name="Text Box 9"/>
        <xdr:cNvSpPr txBox="1">
          <a:spLocks noChangeArrowheads="1"/>
        </xdr:cNvSpPr>
      </xdr:nvSpPr>
      <xdr:spPr bwMode="auto">
        <a:xfrm>
          <a:off x="4953000" y="49272825"/>
          <a:ext cx="104094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104094</xdr:colOff>
      <xdr:row>230</xdr:row>
      <xdr:rowOff>142875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4953000" y="49272825"/>
          <a:ext cx="10409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89" name="Text Box 9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1" name="Text Box 9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3" name="Text Box 9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5" name="Text Box 9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7" name="Text Box 9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499" name="Text Box 9"/>
        <xdr:cNvSpPr txBox="1">
          <a:spLocks noChangeArrowheads="1"/>
        </xdr:cNvSpPr>
      </xdr:nvSpPr>
      <xdr:spPr bwMode="auto">
        <a:xfrm>
          <a:off x="1752600" y="492728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1409700</xdr:colOff>
      <xdr:row>230</xdr:row>
      <xdr:rowOff>142875</xdr:rowOff>
    </xdr:to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1752600" y="49272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1409700</xdr:colOff>
      <xdr:row>230</xdr:row>
      <xdr:rowOff>142875</xdr:rowOff>
    </xdr:to>
    <xdr:sp macro="" textlink="">
      <xdr:nvSpPr>
        <xdr:cNvPr id="1501" name="Text Box 9"/>
        <xdr:cNvSpPr txBox="1">
          <a:spLocks noChangeArrowheads="1"/>
        </xdr:cNvSpPr>
      </xdr:nvSpPr>
      <xdr:spPr bwMode="auto">
        <a:xfrm>
          <a:off x="1752600" y="492728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03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0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0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0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1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18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19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0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1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2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3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4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5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26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3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41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43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45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230</xdr:row>
      <xdr:rowOff>152400</xdr:rowOff>
    </xdr:to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4953000" y="49872900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230</xdr:row>
      <xdr:rowOff>152400</xdr:rowOff>
    </xdr:to>
    <xdr:sp macro="" textlink="">
      <xdr:nvSpPr>
        <xdr:cNvPr id="1547" name="Text Box 9"/>
        <xdr:cNvSpPr txBox="1">
          <a:spLocks noChangeArrowheads="1"/>
        </xdr:cNvSpPr>
      </xdr:nvSpPr>
      <xdr:spPr bwMode="auto">
        <a:xfrm>
          <a:off x="4953000" y="49872900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230</xdr:row>
      <xdr:rowOff>152400</xdr:rowOff>
    </xdr:to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4953000" y="49872900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230</xdr:row>
      <xdr:rowOff>152400</xdr:rowOff>
    </xdr:to>
    <xdr:sp macro="" textlink="">
      <xdr:nvSpPr>
        <xdr:cNvPr id="1549" name="Text Box 9"/>
        <xdr:cNvSpPr txBox="1">
          <a:spLocks noChangeArrowheads="1"/>
        </xdr:cNvSpPr>
      </xdr:nvSpPr>
      <xdr:spPr bwMode="auto">
        <a:xfrm>
          <a:off x="4953000" y="49872900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5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6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61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562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6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6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6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67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68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7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8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8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8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84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85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86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587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59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0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2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27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28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29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30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31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5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59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8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2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4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6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0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0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03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04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06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0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0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20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2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2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2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5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5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5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5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5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6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6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6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6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65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66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67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68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9411</xdr:colOff>
      <xdr:row>231</xdr:row>
      <xdr:rowOff>52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4953000" y="49872900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71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2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3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5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6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7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79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1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83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5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6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8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89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90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91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92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93" name="Text Box 8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231</xdr:row>
      <xdr:rowOff>52</xdr:rowOff>
    </xdr:to>
    <xdr:sp macro="" textlink="">
      <xdr:nvSpPr>
        <xdr:cNvPr id="1794" name="Text Box 9"/>
        <xdr:cNvSpPr txBox="1">
          <a:spLocks noChangeArrowheads="1"/>
        </xdr:cNvSpPr>
      </xdr:nvSpPr>
      <xdr:spPr bwMode="auto">
        <a:xfrm>
          <a:off x="4953000" y="49872900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95" name="Text Box 8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230</xdr:row>
      <xdr:rowOff>0</xdr:rowOff>
    </xdr:from>
    <xdr:to>
      <xdr:col>3</xdr:col>
      <xdr:colOff>107836</xdr:colOff>
      <xdr:row>230</xdr:row>
      <xdr:rowOff>142875</xdr:rowOff>
    </xdr:to>
    <xdr:sp macro="" textlink="">
      <xdr:nvSpPr>
        <xdr:cNvPr id="1796" name="Text Box 9"/>
        <xdr:cNvSpPr txBox="1">
          <a:spLocks noChangeArrowheads="1"/>
        </xdr:cNvSpPr>
      </xdr:nvSpPr>
      <xdr:spPr bwMode="auto">
        <a:xfrm>
          <a:off x="4953000" y="49872900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797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798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799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0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1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2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3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4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6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7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1304925</xdr:colOff>
      <xdr:row>231</xdr:row>
      <xdr:rowOff>52</xdr:rowOff>
    </xdr:to>
    <xdr:sp macro="" textlink="">
      <xdr:nvSpPr>
        <xdr:cNvPr id="1808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1409700</xdr:colOff>
      <xdr:row>230</xdr:row>
      <xdr:rowOff>142875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1752600" y="49872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230</xdr:row>
      <xdr:rowOff>0</xdr:rowOff>
    </xdr:from>
    <xdr:to>
      <xdr:col>1</xdr:col>
      <xdr:colOff>1409700</xdr:colOff>
      <xdr:row>230</xdr:row>
      <xdr:rowOff>142875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1752600" y="49872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11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12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13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14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15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1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1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2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2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2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2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27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28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29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30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31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33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35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3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3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4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51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52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54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212</xdr:row>
      <xdr:rowOff>152400</xdr:rowOff>
    </xdr:to>
    <xdr:sp macro="" textlink="">
      <xdr:nvSpPr>
        <xdr:cNvPr id="1855" name="Text Box 8"/>
        <xdr:cNvSpPr txBox="1">
          <a:spLocks noChangeArrowheads="1"/>
        </xdr:cNvSpPr>
      </xdr:nvSpPr>
      <xdr:spPr bwMode="auto">
        <a:xfrm>
          <a:off x="4953000" y="50492025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212</xdr:row>
      <xdr:rowOff>152400</xdr:rowOff>
    </xdr:to>
    <xdr:sp macro="" textlink="">
      <xdr:nvSpPr>
        <xdr:cNvPr id="1856" name="Text Box 9"/>
        <xdr:cNvSpPr txBox="1">
          <a:spLocks noChangeArrowheads="1"/>
        </xdr:cNvSpPr>
      </xdr:nvSpPr>
      <xdr:spPr bwMode="auto">
        <a:xfrm>
          <a:off x="4953000" y="50492025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212</xdr:row>
      <xdr:rowOff>152400</xdr:rowOff>
    </xdr:to>
    <xdr:sp macro="" textlink="">
      <xdr:nvSpPr>
        <xdr:cNvPr id="1857" name="Text Box 8"/>
        <xdr:cNvSpPr txBox="1">
          <a:spLocks noChangeArrowheads="1"/>
        </xdr:cNvSpPr>
      </xdr:nvSpPr>
      <xdr:spPr bwMode="auto">
        <a:xfrm>
          <a:off x="4953000" y="50492025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212</xdr:row>
      <xdr:rowOff>152400</xdr:rowOff>
    </xdr:to>
    <xdr:sp macro="" textlink="">
      <xdr:nvSpPr>
        <xdr:cNvPr id="1858" name="Text Box 9"/>
        <xdr:cNvSpPr txBox="1">
          <a:spLocks noChangeArrowheads="1"/>
        </xdr:cNvSpPr>
      </xdr:nvSpPr>
      <xdr:spPr bwMode="auto">
        <a:xfrm>
          <a:off x="4953000" y="50492025"/>
          <a:ext cx="941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6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871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7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7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77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79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9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9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93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94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95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896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9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89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0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1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2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3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3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3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3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3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36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37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39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40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5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51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52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53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54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55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56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57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5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6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69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70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8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81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1982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83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84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85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86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8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8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8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9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1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2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3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4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5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6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1998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199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0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1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13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15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1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1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1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2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29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30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31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32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3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5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59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60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61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62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63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6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6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6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7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7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75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77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9411</xdr:colOff>
      <xdr:row>213</xdr:row>
      <xdr:rowOff>51</xdr:rowOff>
    </xdr:to>
    <xdr:sp macro="" textlink="">
      <xdr:nvSpPr>
        <xdr:cNvPr id="2079" name="Text Box 9"/>
        <xdr:cNvSpPr txBox="1">
          <a:spLocks noChangeArrowheads="1"/>
        </xdr:cNvSpPr>
      </xdr:nvSpPr>
      <xdr:spPr bwMode="auto">
        <a:xfrm>
          <a:off x="4953000" y="50492025"/>
          <a:ext cx="941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1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2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3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4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6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7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8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91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92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4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5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7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099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101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213</xdr:row>
      <xdr:rowOff>51</xdr:rowOff>
    </xdr:to>
    <xdr:sp macro="" textlink="">
      <xdr:nvSpPr>
        <xdr:cNvPr id="2103" name="Text Box 9"/>
        <xdr:cNvSpPr txBox="1">
          <a:spLocks noChangeArrowheads="1"/>
        </xdr:cNvSpPr>
      </xdr:nvSpPr>
      <xdr:spPr bwMode="auto">
        <a:xfrm>
          <a:off x="4953000" y="50492025"/>
          <a:ext cx="10783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212</xdr:row>
      <xdr:rowOff>0</xdr:rowOff>
    </xdr:from>
    <xdr:to>
      <xdr:col>3</xdr:col>
      <xdr:colOff>107836</xdr:colOff>
      <xdr:row>212</xdr:row>
      <xdr:rowOff>142875</xdr:rowOff>
    </xdr:to>
    <xdr:sp macro="" textlink="">
      <xdr:nvSpPr>
        <xdr:cNvPr id="2105" name="Text Box 9"/>
        <xdr:cNvSpPr txBox="1">
          <a:spLocks noChangeArrowheads="1"/>
        </xdr:cNvSpPr>
      </xdr:nvSpPr>
      <xdr:spPr bwMode="auto">
        <a:xfrm>
          <a:off x="4953000" y="50492025"/>
          <a:ext cx="10783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07" name="Text Box 9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09" name="Text Box 9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1" name="Text Box 9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3" name="Text Box 9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5" name="Text Box 9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1304925</xdr:colOff>
      <xdr:row>213</xdr:row>
      <xdr:rowOff>51</xdr:rowOff>
    </xdr:to>
    <xdr:sp macro="" textlink="">
      <xdr:nvSpPr>
        <xdr:cNvPr id="2117" name="Text Box 9"/>
        <xdr:cNvSpPr txBox="1">
          <a:spLocks noChangeArrowheads="1"/>
        </xdr:cNvSpPr>
      </xdr:nvSpPr>
      <xdr:spPr bwMode="auto">
        <a:xfrm>
          <a:off x="1752600" y="5049202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1409700</xdr:colOff>
      <xdr:row>212</xdr:row>
      <xdr:rowOff>142875</xdr:rowOff>
    </xdr:to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1752600" y="50492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212</xdr:row>
      <xdr:rowOff>0</xdr:rowOff>
    </xdr:from>
    <xdr:to>
      <xdr:col>1</xdr:col>
      <xdr:colOff>1409700</xdr:colOff>
      <xdr:row>212</xdr:row>
      <xdr:rowOff>142875</xdr:rowOff>
    </xdr:to>
    <xdr:sp macro="" textlink="">
      <xdr:nvSpPr>
        <xdr:cNvPr id="2119" name="Text Box 9"/>
        <xdr:cNvSpPr txBox="1">
          <a:spLocks noChangeArrowheads="1"/>
        </xdr:cNvSpPr>
      </xdr:nvSpPr>
      <xdr:spPr bwMode="auto">
        <a:xfrm>
          <a:off x="1752600" y="504920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21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23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2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2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2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2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3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3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3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3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35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36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37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38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39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40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41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42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43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44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4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4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4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5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59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61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63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52400"/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4953000" y="49872900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52400"/>
    <xdr:sp macro="" textlink="">
      <xdr:nvSpPr>
        <xdr:cNvPr id="2165" name="Text Box 9"/>
        <xdr:cNvSpPr txBox="1">
          <a:spLocks noChangeArrowheads="1"/>
        </xdr:cNvSpPr>
      </xdr:nvSpPr>
      <xdr:spPr bwMode="auto">
        <a:xfrm>
          <a:off x="4953000" y="49872900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52400"/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4953000" y="49872900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52400"/>
    <xdr:sp macro="" textlink="">
      <xdr:nvSpPr>
        <xdr:cNvPr id="2167" name="Text Box 9"/>
        <xdr:cNvSpPr txBox="1">
          <a:spLocks noChangeArrowheads="1"/>
        </xdr:cNvSpPr>
      </xdr:nvSpPr>
      <xdr:spPr bwMode="auto">
        <a:xfrm>
          <a:off x="4953000" y="49872900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7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79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180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8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8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8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85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86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87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188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8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19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0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0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02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03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04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05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0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0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0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2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3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4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4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4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4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4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45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46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48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5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60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61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62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63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65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66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6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6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7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78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8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90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291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93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295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9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9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9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29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1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2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3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4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5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6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07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0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1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2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22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23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24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2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2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2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3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39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41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4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5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6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69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71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7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8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8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383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384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85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86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87" name="Text Box 8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9751" cy="161244"/>
    <xdr:sp macro="" textlink="">
      <xdr:nvSpPr>
        <xdr:cNvPr id="2388" name="Text Box 9"/>
        <xdr:cNvSpPr txBox="1">
          <a:spLocks noChangeArrowheads="1"/>
        </xdr:cNvSpPr>
      </xdr:nvSpPr>
      <xdr:spPr bwMode="auto">
        <a:xfrm>
          <a:off x="4953000" y="49872900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389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1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3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5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7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399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401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402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3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4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5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6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7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8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61244"/>
    <xdr:sp macro="" textlink="">
      <xdr:nvSpPr>
        <xdr:cNvPr id="2412" name="Text Box 9"/>
        <xdr:cNvSpPr txBox="1">
          <a:spLocks noChangeArrowheads="1"/>
        </xdr:cNvSpPr>
      </xdr:nvSpPr>
      <xdr:spPr bwMode="auto">
        <a:xfrm>
          <a:off x="4953000" y="49872900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413" name="Text Box 8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230</xdr:row>
      <xdr:rowOff>0</xdr:rowOff>
    </xdr:from>
    <xdr:ext cx="108176" cy="142875"/>
    <xdr:sp macro="" textlink="">
      <xdr:nvSpPr>
        <xdr:cNvPr id="2414" name="Text Box 9"/>
        <xdr:cNvSpPr txBox="1">
          <a:spLocks noChangeArrowheads="1"/>
        </xdr:cNvSpPr>
      </xdr:nvSpPr>
      <xdr:spPr bwMode="auto">
        <a:xfrm>
          <a:off x="4953000" y="49872900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15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16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17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18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19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0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1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2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3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4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5" name="Text Box 8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0" cy="161244"/>
    <xdr:sp macro="" textlink="">
      <xdr:nvSpPr>
        <xdr:cNvPr id="2426" name="Text Box 9"/>
        <xdr:cNvSpPr txBox="1">
          <a:spLocks noChangeArrowheads="1"/>
        </xdr:cNvSpPr>
      </xdr:nvSpPr>
      <xdr:spPr bwMode="auto">
        <a:xfrm>
          <a:off x="1752600" y="498729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104775" cy="142875"/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1752600" y="498729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230</xdr:row>
      <xdr:rowOff>0</xdr:rowOff>
    </xdr:from>
    <xdr:ext cx="104775" cy="142875"/>
    <xdr:sp macro="" textlink="">
      <xdr:nvSpPr>
        <xdr:cNvPr id="2428" name="Text Box 9"/>
        <xdr:cNvSpPr txBox="1">
          <a:spLocks noChangeArrowheads="1"/>
        </xdr:cNvSpPr>
      </xdr:nvSpPr>
      <xdr:spPr bwMode="auto">
        <a:xfrm>
          <a:off x="1752600" y="49875623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326912</xdr:colOff>
      <xdr:row>210</xdr:row>
      <xdr:rowOff>17008</xdr:rowOff>
    </xdr:from>
    <xdr:ext cx="95250" cy="164523"/>
    <xdr:sp macro="" textlink="">
      <xdr:nvSpPr>
        <xdr:cNvPr id="2429" name="Text Box 15"/>
        <xdr:cNvSpPr txBox="1">
          <a:spLocks noChangeArrowheads="1"/>
        </xdr:cNvSpPr>
      </xdr:nvSpPr>
      <xdr:spPr bwMode="auto">
        <a:xfrm>
          <a:off x="5279912" y="48699283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3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3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3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3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3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3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4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4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4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4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4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45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46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4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4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5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5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5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5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5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5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5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6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69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7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7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7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475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477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7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7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8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9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9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9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9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9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9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9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49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49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0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1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1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1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1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1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1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3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4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5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5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5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5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5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5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5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5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5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6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71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7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7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7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57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7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7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8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88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59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601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0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0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0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0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0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1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1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2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3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3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3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3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3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3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3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4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4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5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5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6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7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7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8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9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69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693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694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9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69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69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0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1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11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12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1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2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2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2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23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24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25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26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27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28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1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2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3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4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5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2736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2737" name="Text Box 8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2738" name="Text Box 9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3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4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4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4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43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4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4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4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4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5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5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54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55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5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5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5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5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6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6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6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6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6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6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7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7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78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7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8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8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78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783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784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2786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8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8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8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79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799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0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0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0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0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0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0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0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0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1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2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2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2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2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2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2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2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2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5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6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6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6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6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6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6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7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7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80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8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8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8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88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85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8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8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8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9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97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89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89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0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90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910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1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1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1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1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1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1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1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2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2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2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2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3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4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4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4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4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4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4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4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4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4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5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5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6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6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7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8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8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8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299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2991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299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0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0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03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0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0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0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1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1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20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21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2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3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3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33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34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35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37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38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39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40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41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42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43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44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045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3047" name="Text Box 9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4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4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5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52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5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6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6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6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63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64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6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6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6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6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6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7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7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7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7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75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7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7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7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7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8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8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8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87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8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8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9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09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093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095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09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9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9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10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108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0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1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1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1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1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1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1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1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2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3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3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3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3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3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3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3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3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4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5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7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7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7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7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7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17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7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7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8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18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189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9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9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9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19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9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9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9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205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206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20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0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1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21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219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2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2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2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2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2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2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2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2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2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3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3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3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3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3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3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3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4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5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5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5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6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6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6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6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6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6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6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6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6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7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8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9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9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9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9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9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29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9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29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0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0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1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11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12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1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1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1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1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1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1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1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2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28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29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3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3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4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41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42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4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5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6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8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49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50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51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52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354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3355" name="Text Box 8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3356" name="Text Box 9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5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5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5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6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6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7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72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73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7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76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77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7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7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8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84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8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9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9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9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9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39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95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396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9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39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0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402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403" name="Text Box 8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52400"/>
    <xdr:sp macro="" textlink="">
      <xdr:nvSpPr>
        <xdr:cNvPr id="3404" name="Text Box 9"/>
        <xdr:cNvSpPr txBox="1">
          <a:spLocks noChangeArrowheads="1"/>
        </xdr:cNvSpPr>
      </xdr:nvSpPr>
      <xdr:spPr bwMode="auto">
        <a:xfrm>
          <a:off x="4953000" y="61293375"/>
          <a:ext cx="97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405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0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0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0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41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417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1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2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2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2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2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2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2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2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2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2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2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3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3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4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4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4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4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5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7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8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8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8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8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8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8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48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8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49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498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0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0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0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503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0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0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0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0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0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0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515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51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1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2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528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3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3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3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3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3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3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39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40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41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42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43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44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4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4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4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4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4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5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58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59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60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61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7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7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7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7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7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7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57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7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8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59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0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0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0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0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0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06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08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1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2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21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22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23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24" name="Text Box 8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9751" cy="161244"/>
    <xdr:sp macro="" textlink="">
      <xdr:nvSpPr>
        <xdr:cNvPr id="3625" name="Text Box 9"/>
        <xdr:cNvSpPr txBox="1">
          <a:spLocks noChangeArrowheads="1"/>
        </xdr:cNvSpPr>
      </xdr:nvSpPr>
      <xdr:spPr bwMode="auto">
        <a:xfrm>
          <a:off x="4953000" y="61293375"/>
          <a:ext cx="9751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26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27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28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29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0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2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3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4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5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36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37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38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39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0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1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2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3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4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5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6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7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8" name="Text Box 8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61244"/>
    <xdr:sp macro="" textlink="">
      <xdr:nvSpPr>
        <xdr:cNvPr id="3649" name="Text Box 9"/>
        <xdr:cNvSpPr txBox="1">
          <a:spLocks noChangeArrowheads="1"/>
        </xdr:cNvSpPr>
      </xdr:nvSpPr>
      <xdr:spPr bwMode="auto">
        <a:xfrm>
          <a:off x="4953000" y="61293375"/>
          <a:ext cx="108176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50" name="Text Box 8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239</xdr:row>
      <xdr:rowOff>0</xdr:rowOff>
    </xdr:from>
    <xdr:ext cx="108176" cy="142875"/>
    <xdr:sp macro="" textlink="">
      <xdr:nvSpPr>
        <xdr:cNvPr id="3651" name="Text Box 9"/>
        <xdr:cNvSpPr txBox="1">
          <a:spLocks noChangeArrowheads="1"/>
        </xdr:cNvSpPr>
      </xdr:nvSpPr>
      <xdr:spPr bwMode="auto">
        <a:xfrm>
          <a:off x="4953000" y="61293375"/>
          <a:ext cx="108176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2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3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4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5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6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7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59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60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61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0" cy="161244"/>
    <xdr:sp macro="" textlink="">
      <xdr:nvSpPr>
        <xdr:cNvPr id="3663" name="Text Box 9"/>
        <xdr:cNvSpPr txBox="1">
          <a:spLocks noChangeArrowheads="1"/>
        </xdr:cNvSpPr>
      </xdr:nvSpPr>
      <xdr:spPr bwMode="auto">
        <a:xfrm>
          <a:off x="1752600" y="61293375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3664" name="Text Box 8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239</xdr:row>
      <xdr:rowOff>0</xdr:rowOff>
    </xdr:from>
    <xdr:ext cx="104775" cy="142875"/>
    <xdr:sp macro="" textlink="">
      <xdr:nvSpPr>
        <xdr:cNvPr id="3665" name="Text Box 9"/>
        <xdr:cNvSpPr txBox="1">
          <a:spLocks noChangeArrowheads="1"/>
        </xdr:cNvSpPr>
      </xdr:nvSpPr>
      <xdr:spPr bwMode="auto">
        <a:xfrm>
          <a:off x="1752600" y="61293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tista/Documents/CARPETA%20MISCELANEOS/TOLAS%20DESPCH.%20PRES.%20CPS-022-2017%20PRES.%20No.74-17%20B-)%20PRES.%20REH.%20INST.%20FISICAS%20DEP.%20REG.%20MET.%20LOS%20PATO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ARNAU~1.INA\CONFIG~1\Temp\DOCUMENTOS%20ALMONTE\Analisis%20de%20Precios,%207ma%20Edicion,%202010,%20enero\2010%2011%20Ene%20tx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CARPETA%202015/MEYVER/ANALISIS%20DE%20COSTOS%20SIM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ADO ACT. No.1 CPS-022-17"/>
      <sheetName val="Tola - Placas- Anillo Refuerzo"/>
      <sheetName val="TABLA PESOS TOLAS "/>
      <sheetName val="Análisis CPS-022-2017"/>
      <sheetName val="ANALISIS 2018 (2)"/>
      <sheetName val="ACT.1-CPS-022-2017 SIN LINQUEO"/>
      <sheetName val="CPS-022-2018-P. No.74-16 (BASE)"/>
      <sheetName val="anlisis 2"/>
      <sheetName val="ANALISIS 2018"/>
      <sheetName val="Insumo"/>
      <sheetName val="Analisis"/>
      <sheetName val="MO."/>
      <sheetName val="CARGAS"/>
      <sheetName val="EQUIPOS"/>
      <sheetName val="Mo. Carp."/>
      <sheetName val="BARAHONA (2)"/>
      <sheetName val="presupuesto 74.16"/>
      <sheetName val="CUB-10181-3(Rescision)"/>
      <sheetName val="analisis to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267.5</v>
          </cell>
          <cell r="I5">
            <v>1.07</v>
          </cell>
        </row>
        <row r="13">
          <cell r="E13">
            <v>160.5</v>
          </cell>
        </row>
        <row r="22">
          <cell r="E22">
            <v>9469.5</v>
          </cell>
        </row>
        <row r="37">
          <cell r="E37">
            <v>46574.788800000002</v>
          </cell>
        </row>
        <row r="38">
          <cell r="E38">
            <v>92270.808000000005</v>
          </cell>
        </row>
      </sheetData>
      <sheetData sheetId="10">
        <row r="107">
          <cell r="E107">
            <v>3946.9064000000003</v>
          </cell>
        </row>
        <row r="120">
          <cell r="E120">
            <v>4275.3963999999996</v>
          </cell>
        </row>
        <row r="146">
          <cell r="E146">
            <v>4758.1175000000003</v>
          </cell>
        </row>
      </sheetData>
      <sheetData sheetId="11">
        <row r="14">
          <cell r="C14">
            <v>1200</v>
          </cell>
        </row>
        <row r="18">
          <cell r="C18">
            <v>671.42257658413769</v>
          </cell>
        </row>
        <row r="27">
          <cell r="C27">
            <v>1186.06</v>
          </cell>
        </row>
        <row r="28">
          <cell r="C28">
            <v>948.75</v>
          </cell>
        </row>
        <row r="30">
          <cell r="C30">
            <v>640.54999999999995</v>
          </cell>
        </row>
        <row r="48">
          <cell r="C48">
            <v>1495</v>
          </cell>
        </row>
        <row r="55">
          <cell r="C55">
            <v>545.01</v>
          </cell>
        </row>
        <row r="57">
          <cell r="C57">
            <v>545.01</v>
          </cell>
        </row>
        <row r="58">
          <cell r="C58">
            <v>545.01</v>
          </cell>
        </row>
        <row r="63">
          <cell r="C63">
            <v>497.95</v>
          </cell>
        </row>
        <row r="79">
          <cell r="C79">
            <v>1495</v>
          </cell>
        </row>
        <row r="80">
          <cell r="C80">
            <v>640.5</v>
          </cell>
        </row>
      </sheetData>
      <sheetData sheetId="12">
        <row r="24">
          <cell r="K24">
            <v>1</v>
          </cell>
        </row>
        <row r="29">
          <cell r="H29">
            <v>0</v>
          </cell>
        </row>
        <row r="30">
          <cell r="K30">
            <v>1</v>
          </cell>
        </row>
      </sheetData>
      <sheetData sheetId="13">
        <row r="46">
          <cell r="E46">
            <v>1350</v>
          </cell>
        </row>
      </sheetData>
      <sheetData sheetId="14">
        <row r="2">
          <cell r="C2">
            <v>380</v>
          </cell>
        </row>
        <row r="3">
          <cell r="C3">
            <v>250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Analisis"/>
      <sheetName val="Pres. Adic.Y"/>
      <sheetName val="Ana"/>
      <sheetName val="LISTA DE PRECIO"/>
      <sheetName val="Presup.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512">
          <cell r="G1512">
            <v>3526.1216021874998</v>
          </cell>
        </row>
      </sheetData>
      <sheetData sheetId="44"/>
      <sheetData sheetId="45"/>
      <sheetData sheetId="46"/>
      <sheetData sheetId="47"/>
      <sheetData sheetId="48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Z230"/>
  <sheetViews>
    <sheetView showZeros="0" tabSelected="1" view="pageBreakPreview" zoomScaleNormal="100" zoomScaleSheetLayoutView="100" workbookViewId="0">
      <selection activeCell="H20" sqref="H20"/>
    </sheetView>
  </sheetViews>
  <sheetFormatPr baseColWidth="10" defaultRowHeight="12.75"/>
  <cols>
    <col min="1" max="1" width="6.7109375" style="174" customWidth="1"/>
    <col min="2" max="2" width="55.7109375" style="135" customWidth="1"/>
    <col min="3" max="3" width="11.85546875" style="173" customWidth="1"/>
    <col min="4" max="4" width="6.85546875" style="242" customWidth="1"/>
    <col min="5" max="5" width="11.28515625" style="173" customWidth="1"/>
    <col min="6" max="6" width="13.7109375" style="167" bestFit="1" customWidth="1"/>
    <col min="7" max="7" width="14.140625" style="135" customWidth="1"/>
    <col min="8" max="8" width="11.7109375" style="135" bestFit="1" customWidth="1"/>
    <col min="9" max="9" width="12.7109375" style="135" bestFit="1" customWidth="1"/>
    <col min="10" max="10" width="13.28515625" style="135" customWidth="1"/>
    <col min="11" max="11" width="15.140625" style="135" customWidth="1"/>
    <col min="12" max="12" width="13.7109375" style="135" bestFit="1" customWidth="1"/>
    <col min="13" max="17" width="11.7109375" style="135" bestFit="1" customWidth="1"/>
    <col min="18" max="16384" width="11.42578125" style="135"/>
  </cols>
  <sheetData>
    <row r="2" spans="1:16" s="15" customFormat="1">
      <c r="A2" s="38"/>
      <c r="D2" s="218"/>
      <c r="E2" s="16"/>
      <c r="F2" s="17"/>
    </row>
    <row r="3" spans="1:16" s="15" customFormat="1">
      <c r="A3" s="315" t="s">
        <v>47</v>
      </c>
      <c r="B3" s="315"/>
      <c r="C3" s="315"/>
      <c r="D3" s="315"/>
      <c r="E3" s="315"/>
      <c r="F3" s="315"/>
    </row>
    <row r="4" spans="1:16" s="15" customFormat="1" ht="12.75" customHeight="1">
      <c r="A4" s="14" t="s">
        <v>46</v>
      </c>
      <c r="D4" s="219" t="s">
        <v>19</v>
      </c>
      <c r="F4" s="17"/>
    </row>
    <row r="5" spans="1:16" s="15" customFormat="1" ht="12.75" customHeight="1">
      <c r="A5" s="14"/>
      <c r="D5" s="219"/>
      <c r="F5" s="17"/>
    </row>
    <row r="6" spans="1:16" s="134" customFormat="1" ht="12.75" customHeight="1">
      <c r="A6" s="213" t="s">
        <v>48</v>
      </c>
      <c r="B6" s="214" t="s">
        <v>28</v>
      </c>
      <c r="C6" s="215" t="s">
        <v>0</v>
      </c>
      <c r="D6" s="220" t="s">
        <v>130</v>
      </c>
      <c r="E6" s="215" t="s">
        <v>25</v>
      </c>
      <c r="F6" s="216" t="s">
        <v>2</v>
      </c>
    </row>
    <row r="7" spans="1:16" s="134" customFormat="1" ht="12.75" customHeight="1">
      <c r="A7" s="39"/>
      <c r="B7" s="18"/>
      <c r="C7" s="40"/>
      <c r="D7" s="221"/>
      <c r="E7" s="40"/>
      <c r="F7" s="41"/>
    </row>
    <row r="8" spans="1:16" s="134" customFormat="1" ht="12.75" customHeight="1">
      <c r="A8" s="42" t="s">
        <v>3</v>
      </c>
      <c r="B8" s="43" t="s">
        <v>34</v>
      </c>
      <c r="C8" s="40"/>
      <c r="D8" s="221"/>
      <c r="E8" s="40"/>
      <c r="F8" s="41"/>
    </row>
    <row r="9" spans="1:16" s="134" customFormat="1" ht="12.75" customHeight="1">
      <c r="A9" s="39"/>
      <c r="B9" s="18"/>
      <c r="C9" s="40"/>
      <c r="D9" s="221"/>
      <c r="E9" s="40"/>
      <c r="F9" s="41"/>
    </row>
    <row r="10" spans="1:16" s="8" customFormat="1" ht="25.5" customHeight="1">
      <c r="A10" s="110" t="s">
        <v>12</v>
      </c>
      <c r="B10" s="58" t="s">
        <v>105</v>
      </c>
      <c r="C10" s="59"/>
      <c r="D10" s="224"/>
      <c r="E10" s="60"/>
      <c r="F10" s="61"/>
      <c r="G10" s="5"/>
      <c r="H10" s="6"/>
      <c r="I10" s="7"/>
      <c r="J10" s="7"/>
      <c r="K10" s="7"/>
      <c r="L10" s="7"/>
      <c r="M10" s="62"/>
      <c r="N10" s="62"/>
      <c r="O10" s="62"/>
      <c r="P10" s="62"/>
    </row>
    <row r="11" spans="1:16" s="8" customFormat="1" ht="8.1" customHeight="1">
      <c r="A11" s="123"/>
      <c r="B11" s="58"/>
      <c r="C11" s="59"/>
      <c r="D11" s="224"/>
      <c r="E11" s="60"/>
      <c r="F11" s="61"/>
      <c r="G11" s="5"/>
      <c r="H11" s="6"/>
      <c r="I11" s="7"/>
      <c r="J11" s="7"/>
      <c r="K11" s="7"/>
      <c r="L11" s="7"/>
      <c r="M11" s="62"/>
      <c r="N11" s="62"/>
      <c r="O11" s="62"/>
      <c r="P11" s="62"/>
    </row>
    <row r="12" spans="1:16" s="65" customFormat="1" ht="12.75" customHeight="1">
      <c r="A12" s="24">
        <v>1</v>
      </c>
      <c r="B12" s="25" t="s">
        <v>31</v>
      </c>
      <c r="C12" s="63"/>
      <c r="D12" s="226"/>
      <c r="E12" s="63"/>
      <c r="F12" s="63"/>
      <c r="H12" s="66"/>
      <c r="I12" s="73"/>
    </row>
    <row r="13" spans="1:16" s="65" customFormat="1" ht="16.5">
      <c r="A13" s="26" t="s">
        <v>38</v>
      </c>
      <c r="B13" s="21" t="s">
        <v>49</v>
      </c>
      <c r="C13" s="63">
        <v>45</v>
      </c>
      <c r="D13" s="224" t="s">
        <v>120</v>
      </c>
      <c r="E13" s="286"/>
      <c r="F13" s="64">
        <f>ROUND(C13*E13,2)</f>
        <v>0</v>
      </c>
      <c r="H13" s="66"/>
      <c r="I13" s="73"/>
      <c r="O13" s="137"/>
    </row>
    <row r="14" spans="1:16" s="65" customFormat="1" ht="16.5">
      <c r="A14" s="26" t="s">
        <v>39</v>
      </c>
      <c r="B14" s="21" t="s">
        <v>50</v>
      </c>
      <c r="C14" s="63">
        <v>45</v>
      </c>
      <c r="D14" s="224" t="s">
        <v>120</v>
      </c>
      <c r="E14" s="286"/>
      <c r="F14" s="64">
        <f>ROUND(C14*E14,2)</f>
        <v>0</v>
      </c>
      <c r="H14" s="66"/>
      <c r="O14" s="137"/>
    </row>
    <row r="15" spans="1:16" s="15" customFormat="1" ht="25.5" customHeight="1">
      <c r="A15" s="26" t="s">
        <v>40</v>
      </c>
      <c r="B15" s="21" t="s">
        <v>51</v>
      </c>
      <c r="C15" s="68">
        <v>10.8</v>
      </c>
      <c r="D15" s="224" t="s">
        <v>119</v>
      </c>
      <c r="E15" s="287"/>
      <c r="F15" s="70">
        <f>ROUND(E15*C15,2)</f>
        <v>0</v>
      </c>
      <c r="G15" s="65"/>
      <c r="I15" s="48"/>
      <c r="O15" s="138"/>
      <c r="P15" s="65"/>
    </row>
    <row r="16" spans="1:16" s="15" customFormat="1" ht="27" customHeight="1">
      <c r="A16" s="26" t="s">
        <v>41</v>
      </c>
      <c r="B16" s="21" t="s">
        <v>52</v>
      </c>
      <c r="C16" s="124">
        <v>10.26</v>
      </c>
      <c r="D16" s="224" t="s">
        <v>119</v>
      </c>
      <c r="E16" s="288"/>
      <c r="F16" s="126">
        <f>ROUND((+C16*E16),2)</f>
        <v>0</v>
      </c>
      <c r="G16" s="65"/>
      <c r="I16" s="48"/>
      <c r="O16" s="139"/>
      <c r="P16" s="65"/>
    </row>
    <row r="17" spans="1:234" s="15" customFormat="1" ht="25.5">
      <c r="A17" s="26" t="s">
        <v>42</v>
      </c>
      <c r="B17" s="21" t="s">
        <v>53</v>
      </c>
      <c r="C17" s="36">
        <v>10.8</v>
      </c>
      <c r="D17" s="224" t="s">
        <v>119</v>
      </c>
      <c r="E17" s="289"/>
      <c r="F17" s="23">
        <f>ROUND((+C17*E17),2)</f>
        <v>0</v>
      </c>
      <c r="G17" s="65"/>
      <c r="H17" s="135"/>
      <c r="I17" s="48"/>
      <c r="J17" s="135"/>
      <c r="L17" s="135"/>
      <c r="M17" s="135"/>
      <c r="N17" s="135"/>
      <c r="O17" s="140"/>
      <c r="P17" s="6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</row>
    <row r="18" spans="1:234" s="65" customFormat="1" ht="16.5">
      <c r="A18" s="26" t="s">
        <v>43</v>
      </c>
      <c r="B18" s="21" t="s">
        <v>54</v>
      </c>
      <c r="C18" s="63">
        <v>45</v>
      </c>
      <c r="D18" s="227" t="s">
        <v>118</v>
      </c>
      <c r="E18" s="286"/>
      <c r="F18" s="23">
        <f>ROUND((+C18*E18),2)</f>
        <v>0</v>
      </c>
      <c r="H18" s="66"/>
      <c r="I18" s="73"/>
      <c r="O18" s="137"/>
    </row>
    <row r="19" spans="1:234" s="8" customFormat="1" ht="12.75" customHeight="1">
      <c r="A19" s="101"/>
      <c r="B19" s="127"/>
      <c r="C19" s="128"/>
      <c r="D19" s="224"/>
      <c r="E19" s="290"/>
      <c r="F19" s="61"/>
      <c r="G19" s="65"/>
      <c r="H19" s="6"/>
      <c r="I19" s="73"/>
      <c r="J19" s="129"/>
      <c r="K19" s="7"/>
      <c r="L19" s="7"/>
      <c r="M19" s="141"/>
      <c r="N19" s="141"/>
      <c r="O19" s="141"/>
      <c r="P19" s="141"/>
    </row>
    <row r="20" spans="1:234" s="15" customFormat="1" ht="12.75" customHeight="1">
      <c r="A20" s="71">
        <v>2</v>
      </c>
      <c r="B20" s="54" t="s">
        <v>15</v>
      </c>
      <c r="C20" s="72"/>
      <c r="D20" s="228"/>
      <c r="E20" s="291"/>
      <c r="F20" s="70"/>
      <c r="G20" s="65"/>
      <c r="I20" s="73"/>
      <c r="J20" s="7"/>
      <c r="K20" s="7"/>
      <c r="L20" s="7"/>
      <c r="M20" s="141"/>
      <c r="N20" s="141"/>
      <c r="O20" s="141"/>
      <c r="P20" s="141"/>
    </row>
    <row r="21" spans="1:234" s="15" customFormat="1" ht="12.75" customHeight="1">
      <c r="A21" s="74">
        <v>2.1</v>
      </c>
      <c r="B21" s="21" t="s">
        <v>55</v>
      </c>
      <c r="C21" s="69">
        <v>1</v>
      </c>
      <c r="D21" s="120" t="s">
        <v>11</v>
      </c>
      <c r="E21" s="291"/>
      <c r="F21" s="70">
        <f>ROUND(E21*C21,2)</f>
        <v>0</v>
      </c>
      <c r="G21" s="65"/>
      <c r="I21" s="48"/>
      <c r="J21" s="7"/>
      <c r="K21" s="7"/>
      <c r="L21" s="7"/>
      <c r="M21" s="141"/>
      <c r="N21" s="141"/>
      <c r="O21" s="141"/>
      <c r="P21" s="141"/>
    </row>
    <row r="22" spans="1:234" s="15" customFormat="1" ht="12.75" customHeight="1">
      <c r="A22" s="74">
        <v>2.2000000000000002</v>
      </c>
      <c r="B22" s="21" t="s">
        <v>56</v>
      </c>
      <c r="C22" s="69">
        <v>575.23</v>
      </c>
      <c r="D22" s="222" t="s">
        <v>121</v>
      </c>
      <c r="E22" s="287"/>
      <c r="F22" s="70">
        <f>ROUND(E22*C22,2)</f>
        <v>0</v>
      </c>
      <c r="G22" s="65"/>
      <c r="I22" s="48"/>
      <c r="J22" s="75"/>
      <c r="K22" s="7"/>
      <c r="L22" s="7"/>
      <c r="M22" s="141"/>
      <c r="N22" s="141"/>
      <c r="O22" s="141"/>
      <c r="P22" s="141"/>
    </row>
    <row r="23" spans="1:234" s="15" customFormat="1" ht="12.75" customHeight="1">
      <c r="A23" s="74">
        <v>2.2999999999999998</v>
      </c>
      <c r="B23" s="21" t="s">
        <v>57</v>
      </c>
      <c r="C23" s="69">
        <v>1</v>
      </c>
      <c r="D23" s="120" t="s">
        <v>11</v>
      </c>
      <c r="E23" s="287"/>
      <c r="F23" s="70">
        <f>ROUND(E23*C23,2)</f>
        <v>0</v>
      </c>
      <c r="G23" s="65"/>
      <c r="I23" s="48"/>
      <c r="J23" s="75"/>
      <c r="K23" s="76"/>
      <c r="L23" s="7"/>
      <c r="M23" s="142"/>
      <c r="N23" s="141"/>
      <c r="O23" s="141"/>
      <c r="P23" s="141"/>
    </row>
    <row r="24" spans="1:234" s="15" customFormat="1" ht="25.5" customHeight="1">
      <c r="A24" s="27">
        <v>2.4</v>
      </c>
      <c r="B24" s="21" t="s">
        <v>58</v>
      </c>
      <c r="C24" s="69">
        <v>3</v>
      </c>
      <c r="D24" s="222" t="s">
        <v>122</v>
      </c>
      <c r="E24" s="287"/>
      <c r="F24" s="70">
        <f>ROUND(E24*C24,2)</f>
        <v>0</v>
      </c>
      <c r="G24" s="65"/>
      <c r="J24" s="143"/>
      <c r="K24" s="136"/>
    </row>
    <row r="25" spans="1:234" s="65" customFormat="1">
      <c r="A25" s="27"/>
      <c r="B25" s="80"/>
      <c r="C25" s="78"/>
      <c r="D25" s="229"/>
      <c r="E25" s="292"/>
      <c r="F25" s="79"/>
      <c r="H25" s="66"/>
      <c r="I25" s="7"/>
      <c r="J25" s="7"/>
      <c r="K25" s="7"/>
      <c r="N25" s="88"/>
    </row>
    <row r="26" spans="1:234" s="65" customFormat="1">
      <c r="A26" s="24">
        <v>3</v>
      </c>
      <c r="B26" s="77" t="s">
        <v>98</v>
      </c>
      <c r="C26" s="78"/>
      <c r="D26" s="229"/>
      <c r="E26" s="292"/>
      <c r="F26" s="79"/>
      <c r="H26" s="66"/>
      <c r="I26" s="7"/>
      <c r="J26" s="7"/>
      <c r="K26" s="7"/>
    </row>
    <row r="27" spans="1:234" s="15" customFormat="1" ht="25.5" customHeight="1">
      <c r="A27" s="74">
        <v>3.1</v>
      </c>
      <c r="B27" s="21" t="s">
        <v>59</v>
      </c>
      <c r="C27" s="69">
        <v>32.08</v>
      </c>
      <c r="D27" s="224" t="s">
        <v>119</v>
      </c>
      <c r="E27" s="291"/>
      <c r="F27" s="70">
        <f>ROUND(E27*C27,2)</f>
        <v>0</v>
      </c>
      <c r="G27" s="65"/>
      <c r="I27" s="136"/>
      <c r="O27" s="136"/>
    </row>
    <row r="28" spans="1:234" s="15" customFormat="1" ht="25.5">
      <c r="A28" s="19">
        <v>3.2</v>
      </c>
      <c r="B28" s="21" t="s">
        <v>60</v>
      </c>
      <c r="C28" s="45">
        <v>3</v>
      </c>
      <c r="D28" s="120" t="s">
        <v>122</v>
      </c>
      <c r="E28" s="293"/>
      <c r="F28" s="20">
        <f>ROUND((+C28*E28),2)</f>
        <v>0</v>
      </c>
      <c r="G28" s="65"/>
      <c r="H28" s="135"/>
      <c r="J28" s="144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</row>
    <row r="29" spans="1:234" s="15" customFormat="1">
      <c r="A29" s="19"/>
      <c r="B29" s="21"/>
      <c r="C29" s="45"/>
      <c r="D29" s="120"/>
      <c r="E29" s="293"/>
      <c r="F29" s="20"/>
      <c r="G29" s="65"/>
      <c r="H29" s="135"/>
      <c r="J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</row>
    <row r="30" spans="1:234" s="15" customFormat="1" ht="12.75" customHeight="1">
      <c r="A30" s="71">
        <v>4</v>
      </c>
      <c r="B30" s="54" t="s">
        <v>16</v>
      </c>
      <c r="C30" s="69"/>
      <c r="D30" s="222"/>
      <c r="E30" s="291"/>
      <c r="F30" s="70"/>
      <c r="G30" s="65"/>
    </row>
    <row r="31" spans="1:234" s="15" customFormat="1" ht="25.5" customHeight="1">
      <c r="A31" s="74">
        <v>4.0999999999999996</v>
      </c>
      <c r="B31" s="21" t="s">
        <v>63</v>
      </c>
      <c r="C31" s="32">
        <v>8.02</v>
      </c>
      <c r="D31" s="224" t="s">
        <v>119</v>
      </c>
      <c r="E31" s="291"/>
      <c r="F31" s="70">
        <f>ROUND(E31*C31,2)</f>
        <v>0</v>
      </c>
      <c r="G31" s="65"/>
      <c r="J31" s="48"/>
    </row>
    <row r="32" spans="1:234" s="15" customFormat="1" ht="25.5" customHeight="1">
      <c r="A32" s="74">
        <v>4.2</v>
      </c>
      <c r="B32" s="21" t="s">
        <v>64</v>
      </c>
      <c r="C32" s="32">
        <v>38.49</v>
      </c>
      <c r="D32" s="224" t="s">
        <v>119</v>
      </c>
      <c r="E32" s="287"/>
      <c r="F32" s="70">
        <f>ROUND(E32*C32,2)</f>
        <v>0</v>
      </c>
      <c r="G32" s="65"/>
      <c r="L32" s="136"/>
    </row>
    <row r="33" spans="1:20" s="65" customFormat="1" ht="16.5">
      <c r="A33" s="51">
        <v>4.3</v>
      </c>
      <c r="B33" s="175" t="s">
        <v>61</v>
      </c>
      <c r="C33" s="32">
        <v>3.34</v>
      </c>
      <c r="D33" s="224" t="s">
        <v>119</v>
      </c>
      <c r="E33" s="287"/>
      <c r="F33" s="70">
        <f t="shared" ref="F33" si="0">ROUND(E33*C33,2)</f>
        <v>0</v>
      </c>
      <c r="H33" s="15"/>
      <c r="I33" s="15"/>
      <c r="J33" s="48"/>
      <c r="K33" s="15"/>
      <c r="L33" s="15"/>
      <c r="M33" s="15"/>
    </row>
    <row r="34" spans="1:20" s="15" customFormat="1" ht="25.5">
      <c r="A34" s="19">
        <v>4.4000000000000004</v>
      </c>
      <c r="B34" s="21" t="s">
        <v>62</v>
      </c>
      <c r="C34" s="119">
        <v>36.57</v>
      </c>
      <c r="D34" s="224" t="s">
        <v>119</v>
      </c>
      <c r="E34" s="294"/>
      <c r="F34" s="121">
        <f>ROUND((+C34*E34),2)</f>
        <v>0</v>
      </c>
      <c r="G34" s="65"/>
      <c r="M34" s="136"/>
    </row>
    <row r="35" spans="1:20" s="15" customFormat="1">
      <c r="A35" s="19"/>
      <c r="B35" s="22"/>
      <c r="C35" s="119"/>
      <c r="D35" s="120"/>
      <c r="E35" s="294"/>
      <c r="F35" s="121"/>
      <c r="G35" s="65"/>
    </row>
    <row r="36" spans="1:20" s="65" customFormat="1" ht="25.5">
      <c r="A36" s="27">
        <v>5</v>
      </c>
      <c r="B36" s="77" t="s">
        <v>127</v>
      </c>
      <c r="C36" s="78"/>
      <c r="D36" s="229"/>
      <c r="E36" s="292"/>
      <c r="F36" s="79"/>
      <c r="H36" s="66"/>
      <c r="I36" s="7"/>
      <c r="J36" s="7"/>
      <c r="K36" s="7"/>
    </row>
    <row r="37" spans="1:20" s="65" customFormat="1" ht="15.75" customHeight="1">
      <c r="A37" s="27">
        <v>5.0999999999999996</v>
      </c>
      <c r="B37" s="175" t="s">
        <v>65</v>
      </c>
      <c r="C37" s="81">
        <v>11001.28</v>
      </c>
      <c r="D37" s="230" t="s">
        <v>123</v>
      </c>
      <c r="E37" s="295"/>
      <c r="F37" s="81">
        <f>ROUND(E37*C37,2)</f>
        <v>0</v>
      </c>
      <c r="H37" s="146"/>
      <c r="I37" s="146"/>
      <c r="J37" s="73"/>
      <c r="L37" s="146"/>
      <c r="M37" s="146"/>
      <c r="N37" s="147"/>
      <c r="O37" s="141"/>
      <c r="P37" s="141"/>
      <c r="Q37" s="141"/>
      <c r="R37" s="141"/>
      <c r="S37" s="141"/>
    </row>
    <row r="38" spans="1:20" s="148" customFormat="1" ht="25.5">
      <c r="A38" s="83">
        <v>5.2</v>
      </c>
      <c r="B38" s="176" t="s">
        <v>66</v>
      </c>
      <c r="C38" s="85">
        <v>5</v>
      </c>
      <c r="D38" s="120" t="s">
        <v>11</v>
      </c>
      <c r="E38" s="296"/>
      <c r="F38" s="86">
        <f t="shared" ref="F38:F42" si="1">ROUND(E38*C38,2)</f>
        <v>0</v>
      </c>
      <c r="G38" s="65"/>
      <c r="H38" s="87"/>
      <c r="I38" s="103"/>
      <c r="J38" s="103"/>
      <c r="K38" s="103"/>
      <c r="L38" s="103"/>
      <c r="M38" s="103"/>
      <c r="N38" s="103"/>
      <c r="O38" s="103"/>
      <c r="Q38" s="88"/>
      <c r="R38" s="149"/>
      <c r="S38" s="65">
        <f>+R35/20</f>
        <v>0</v>
      </c>
      <c r="T38" s="148">
        <f>8.2*3.1416</f>
        <v>25.761119999999998</v>
      </c>
    </row>
    <row r="39" spans="1:20" s="141" customFormat="1" ht="27">
      <c r="A39" s="102">
        <v>5.3</v>
      </c>
      <c r="B39" s="176" t="s">
        <v>67</v>
      </c>
      <c r="C39" s="85">
        <v>1</v>
      </c>
      <c r="D39" s="120" t="s">
        <v>11</v>
      </c>
      <c r="E39" s="296"/>
      <c r="F39" s="86">
        <f t="shared" si="1"/>
        <v>0</v>
      </c>
      <c r="G39" s="65"/>
      <c r="H39" s="146"/>
      <c r="I39" s="146"/>
      <c r="J39" s="146"/>
      <c r="K39" s="146"/>
      <c r="L39" s="146"/>
      <c r="M39" s="146"/>
    </row>
    <row r="40" spans="1:20" s="141" customFormat="1">
      <c r="A40" s="83"/>
      <c r="B40" s="84"/>
      <c r="C40" s="85"/>
      <c r="D40" s="231"/>
      <c r="E40" s="296"/>
      <c r="F40" s="86">
        <f t="shared" si="1"/>
        <v>0</v>
      </c>
      <c r="G40" s="65"/>
      <c r="H40" s="146"/>
      <c r="I40" s="146"/>
      <c r="J40" s="146"/>
      <c r="K40" s="146"/>
      <c r="L40" s="146"/>
      <c r="M40" s="146"/>
    </row>
    <row r="41" spans="1:20" s="65" customFormat="1" ht="12.75" customHeight="1">
      <c r="A41" s="177" t="s">
        <v>44</v>
      </c>
      <c r="B41" s="178" t="s">
        <v>128</v>
      </c>
      <c r="C41" s="179"/>
      <c r="D41" s="232"/>
      <c r="E41" s="297"/>
      <c r="F41" s="86">
        <f t="shared" si="1"/>
        <v>0</v>
      </c>
      <c r="H41" s="66"/>
      <c r="I41" s="73"/>
    </row>
    <row r="42" spans="1:20" s="65" customFormat="1">
      <c r="A42" s="29">
        <v>6.1</v>
      </c>
      <c r="B42" s="118" t="s">
        <v>68</v>
      </c>
      <c r="C42" s="63">
        <v>10</v>
      </c>
      <c r="D42" s="227" t="s">
        <v>5</v>
      </c>
      <c r="E42" s="286"/>
      <c r="F42" s="86">
        <f t="shared" si="1"/>
        <v>0</v>
      </c>
      <c r="H42" s="66"/>
      <c r="I42" s="73"/>
    </row>
    <row r="43" spans="1:20" s="65" customFormat="1">
      <c r="A43" s="29">
        <v>6.2</v>
      </c>
      <c r="B43" s="118" t="s">
        <v>124</v>
      </c>
      <c r="C43" s="63">
        <v>10</v>
      </c>
      <c r="D43" s="227" t="s">
        <v>5</v>
      </c>
      <c r="E43" s="286"/>
      <c r="F43" s="86">
        <f>ROUND(E43*C43,2)</f>
        <v>0</v>
      </c>
      <c r="H43" s="66"/>
      <c r="I43" s="73"/>
    </row>
    <row r="44" spans="1:20" s="65" customFormat="1">
      <c r="A44" s="29">
        <v>6.3</v>
      </c>
      <c r="B44" s="118" t="s">
        <v>125</v>
      </c>
      <c r="C44" s="63">
        <v>10</v>
      </c>
      <c r="D44" s="227" t="s">
        <v>5</v>
      </c>
      <c r="E44" s="286"/>
      <c r="F44" s="86">
        <f t="shared" ref="F44:F72" si="2">ROUND(E44*C44,2)</f>
        <v>0</v>
      </c>
      <c r="H44" s="66"/>
      <c r="I44" s="73"/>
    </row>
    <row r="45" spans="1:20" s="65" customFormat="1" ht="12.75" customHeight="1">
      <c r="A45" s="29">
        <v>6.4</v>
      </c>
      <c r="B45" s="21" t="s">
        <v>71</v>
      </c>
      <c r="C45" s="63">
        <v>2</v>
      </c>
      <c r="D45" s="227" t="s">
        <v>11</v>
      </c>
      <c r="E45" s="286"/>
      <c r="F45" s="86">
        <f t="shared" si="2"/>
        <v>0</v>
      </c>
      <c r="H45" s="66"/>
      <c r="I45" s="47"/>
      <c r="J45" s="47"/>
      <c r="K45" s="47"/>
    </row>
    <row r="46" spans="1:20" s="65" customFormat="1" ht="16.5">
      <c r="A46" s="280">
        <v>6.5</v>
      </c>
      <c r="B46" s="281" t="s">
        <v>72</v>
      </c>
      <c r="C46" s="282">
        <v>4.79</v>
      </c>
      <c r="D46" s="283" t="s">
        <v>118</v>
      </c>
      <c r="E46" s="298"/>
      <c r="F46" s="284">
        <f t="shared" si="2"/>
        <v>0</v>
      </c>
      <c r="H46" s="66"/>
      <c r="I46" s="73"/>
      <c r="K46" s="89"/>
    </row>
    <row r="47" spans="1:20" s="148" customFormat="1" ht="38.25">
      <c r="A47" s="90">
        <v>7</v>
      </c>
      <c r="B47" s="248" t="s">
        <v>103</v>
      </c>
      <c r="C47" s="91">
        <v>2</v>
      </c>
      <c r="D47" s="120" t="s">
        <v>11</v>
      </c>
      <c r="E47" s="295"/>
      <c r="F47" s="86">
        <f t="shared" si="2"/>
        <v>0</v>
      </c>
      <c r="G47" s="65"/>
      <c r="H47" s="103"/>
      <c r="I47" s="103"/>
      <c r="J47" s="103"/>
      <c r="K47" s="150"/>
      <c r="L47" s="103"/>
      <c r="M47" s="103"/>
      <c r="N47" s="150"/>
    </row>
    <row r="48" spans="1:20" s="148" customFormat="1" ht="31.5" customHeight="1">
      <c r="A48" s="90">
        <v>8</v>
      </c>
      <c r="B48" s="248" t="s">
        <v>104</v>
      </c>
      <c r="C48" s="91">
        <v>1</v>
      </c>
      <c r="D48" s="120" t="s">
        <v>11</v>
      </c>
      <c r="E48" s="295"/>
      <c r="F48" s="86">
        <f t="shared" si="2"/>
        <v>0</v>
      </c>
      <c r="G48" s="65"/>
      <c r="H48" s="103"/>
      <c r="I48" s="103"/>
      <c r="J48" s="103"/>
      <c r="K48" s="150"/>
      <c r="L48" s="103"/>
      <c r="M48" s="103"/>
      <c r="N48" s="151"/>
    </row>
    <row r="49" spans="1:14" s="94" customFormat="1" ht="25.5">
      <c r="A49" s="112">
        <v>9</v>
      </c>
      <c r="B49" s="248" t="s">
        <v>73</v>
      </c>
      <c r="C49" s="63">
        <v>25.92</v>
      </c>
      <c r="D49" s="227" t="s">
        <v>118</v>
      </c>
      <c r="E49" s="286"/>
      <c r="F49" s="86">
        <f t="shared" si="2"/>
        <v>0</v>
      </c>
      <c r="G49" s="65"/>
      <c r="H49" s="93"/>
      <c r="I49" s="146"/>
      <c r="J49" s="146"/>
      <c r="K49" s="146"/>
    </row>
    <row r="50" spans="1:14" s="141" customFormat="1" ht="13.5" customHeight="1">
      <c r="A50" s="130"/>
      <c r="B50" s="131"/>
      <c r="C50" s="81"/>
      <c r="D50" s="230"/>
      <c r="E50" s="295"/>
      <c r="F50" s="86">
        <f t="shared" si="2"/>
        <v>0</v>
      </c>
      <c r="G50" s="65"/>
      <c r="H50" s="146"/>
      <c r="I50" s="146"/>
      <c r="J50" s="146"/>
      <c r="K50" s="145"/>
      <c r="L50" s="146"/>
      <c r="M50" s="146"/>
      <c r="N50" s="147"/>
    </row>
    <row r="51" spans="1:14" s="141" customFormat="1">
      <c r="A51" s="71">
        <v>10</v>
      </c>
      <c r="B51" s="107" t="s">
        <v>37</v>
      </c>
      <c r="C51" s="81"/>
      <c r="D51" s="230"/>
      <c r="E51" s="295"/>
      <c r="F51" s="86">
        <f t="shared" si="2"/>
        <v>0</v>
      </c>
      <c r="G51" s="65"/>
      <c r="H51" s="146"/>
      <c r="I51" s="146"/>
      <c r="J51" s="146"/>
      <c r="K51" s="145"/>
      <c r="L51" s="146"/>
      <c r="M51" s="146"/>
      <c r="N51" s="147"/>
    </row>
    <row r="52" spans="1:14" s="141" customFormat="1" ht="16.5">
      <c r="A52" s="74">
        <v>10.1</v>
      </c>
      <c r="B52" s="118" t="s">
        <v>74</v>
      </c>
      <c r="C52" s="63">
        <v>186.61</v>
      </c>
      <c r="D52" s="227" t="s">
        <v>118</v>
      </c>
      <c r="E52" s="299"/>
      <c r="F52" s="86">
        <f t="shared" si="2"/>
        <v>0</v>
      </c>
      <c r="G52" s="65"/>
      <c r="H52" s="153"/>
      <c r="I52" s="73"/>
      <c r="J52" s="73"/>
      <c r="K52" s="152"/>
      <c r="L52" s="146"/>
      <c r="M52" s="146"/>
      <c r="N52" s="154"/>
    </row>
    <row r="53" spans="1:14" s="141" customFormat="1" ht="16.5">
      <c r="A53" s="74">
        <v>10.199999999999999</v>
      </c>
      <c r="B53" s="118" t="s">
        <v>75</v>
      </c>
      <c r="C53" s="63">
        <v>186.61</v>
      </c>
      <c r="D53" s="227" t="s">
        <v>118</v>
      </c>
      <c r="E53" s="299"/>
      <c r="F53" s="86">
        <f t="shared" si="2"/>
        <v>0</v>
      </c>
      <c r="G53" s="65"/>
      <c r="H53" s="153"/>
      <c r="I53" s="146"/>
      <c r="J53" s="146"/>
      <c r="K53" s="152"/>
      <c r="L53" s="146"/>
      <c r="M53" s="146"/>
      <c r="N53" s="154"/>
    </row>
    <row r="54" spans="1:14" s="141" customFormat="1" ht="16.5">
      <c r="A54" s="29">
        <v>10.3</v>
      </c>
      <c r="B54" s="118" t="s">
        <v>76</v>
      </c>
      <c r="C54" s="95">
        <v>53.46</v>
      </c>
      <c r="D54" s="227" t="s">
        <v>118</v>
      </c>
      <c r="E54" s="299"/>
      <c r="F54" s="86">
        <f t="shared" si="2"/>
        <v>0</v>
      </c>
      <c r="G54" s="65"/>
      <c r="H54" s="155"/>
      <c r="I54" s="73"/>
    </row>
    <row r="55" spans="1:14" s="141" customFormat="1" ht="16.5">
      <c r="A55" s="96">
        <v>10.4</v>
      </c>
      <c r="B55" s="118" t="s">
        <v>77</v>
      </c>
      <c r="C55" s="95">
        <v>53.46</v>
      </c>
      <c r="D55" s="227" t="s">
        <v>118</v>
      </c>
      <c r="E55" s="299"/>
      <c r="F55" s="86">
        <f t="shared" si="2"/>
        <v>0</v>
      </c>
      <c r="G55" s="65"/>
      <c r="H55" s="155"/>
      <c r="I55" s="73"/>
    </row>
    <row r="56" spans="1:14" s="141" customFormat="1" ht="16.5">
      <c r="A56" s="96">
        <v>10.5</v>
      </c>
      <c r="B56" s="118" t="s">
        <v>78</v>
      </c>
      <c r="C56" s="95">
        <v>53.46</v>
      </c>
      <c r="D56" s="227" t="s">
        <v>118</v>
      </c>
      <c r="E56" s="299"/>
      <c r="F56" s="86">
        <f t="shared" si="2"/>
        <v>0</v>
      </c>
      <c r="G56" s="65"/>
      <c r="H56" s="155"/>
      <c r="I56" s="73"/>
    </row>
    <row r="57" spans="1:14" s="141" customFormat="1" ht="16.5">
      <c r="A57" s="96">
        <v>10.6</v>
      </c>
      <c r="B57" s="118" t="s">
        <v>79</v>
      </c>
      <c r="C57" s="81">
        <v>4.79</v>
      </c>
      <c r="D57" s="227" t="s">
        <v>118</v>
      </c>
      <c r="E57" s="299"/>
      <c r="F57" s="86">
        <f t="shared" si="2"/>
        <v>0</v>
      </c>
      <c r="G57" s="65"/>
    </row>
    <row r="58" spans="1:14" s="141" customFormat="1" ht="12.75" customHeight="1">
      <c r="A58" s="130"/>
      <c r="B58" s="131"/>
      <c r="C58" s="81"/>
      <c r="D58" s="230"/>
      <c r="E58" s="300"/>
      <c r="F58" s="86">
        <f t="shared" si="2"/>
        <v>0</v>
      </c>
      <c r="G58" s="65"/>
      <c r="H58" s="146"/>
      <c r="I58" s="146"/>
      <c r="J58" s="146"/>
      <c r="K58" s="156"/>
      <c r="L58" s="146"/>
      <c r="M58" s="146"/>
      <c r="N58" s="157"/>
    </row>
    <row r="59" spans="1:14" s="65" customFormat="1">
      <c r="A59" s="30">
        <v>11</v>
      </c>
      <c r="B59" s="31" t="s">
        <v>83</v>
      </c>
      <c r="C59" s="63"/>
      <c r="D59" s="227"/>
      <c r="E59" s="301"/>
      <c r="F59" s="86">
        <f t="shared" si="2"/>
        <v>0</v>
      </c>
      <c r="H59" s="66"/>
      <c r="I59" s="73"/>
    </row>
    <row r="60" spans="1:14" s="65" customFormat="1" ht="15" customHeight="1">
      <c r="A60" s="32">
        <v>11.1</v>
      </c>
      <c r="B60" s="21" t="s">
        <v>80</v>
      </c>
      <c r="C60" s="63">
        <v>186.61</v>
      </c>
      <c r="D60" s="227" t="s">
        <v>118</v>
      </c>
      <c r="E60" s="302"/>
      <c r="F60" s="86">
        <f t="shared" si="2"/>
        <v>0</v>
      </c>
      <c r="H60" s="66"/>
      <c r="I60" s="73"/>
    </row>
    <row r="61" spans="1:14" s="65" customFormat="1" ht="25.5">
      <c r="A61" s="32">
        <v>11.2</v>
      </c>
      <c r="B61" s="21" t="s">
        <v>81</v>
      </c>
      <c r="C61" s="63">
        <v>53.46</v>
      </c>
      <c r="D61" s="227" t="s">
        <v>118</v>
      </c>
      <c r="E61" s="302"/>
      <c r="F61" s="86">
        <f t="shared" si="2"/>
        <v>0</v>
      </c>
      <c r="H61" s="66"/>
      <c r="I61" s="73"/>
      <c r="J61" s="66"/>
    </row>
    <row r="62" spans="1:14" s="65" customFormat="1" ht="16.5">
      <c r="A62" s="29">
        <v>11.3</v>
      </c>
      <c r="B62" s="21" t="s">
        <v>82</v>
      </c>
      <c r="C62" s="63">
        <v>53.46</v>
      </c>
      <c r="D62" s="227" t="s">
        <v>118</v>
      </c>
      <c r="E62" s="286"/>
      <c r="F62" s="86">
        <f t="shared" si="2"/>
        <v>0</v>
      </c>
      <c r="H62" s="66"/>
      <c r="I62" s="97"/>
      <c r="J62" s="73"/>
    </row>
    <row r="63" spans="1:14" s="65" customFormat="1">
      <c r="A63" s="105"/>
      <c r="B63" s="28"/>
      <c r="C63" s="63"/>
      <c r="D63" s="227"/>
      <c r="E63" s="301"/>
      <c r="F63" s="86">
        <f t="shared" si="2"/>
        <v>0</v>
      </c>
      <c r="H63" s="66"/>
      <c r="I63" s="73"/>
      <c r="J63" s="73"/>
    </row>
    <row r="64" spans="1:14" s="65" customFormat="1" ht="25.5">
      <c r="A64" s="30">
        <v>12</v>
      </c>
      <c r="B64" s="98" t="s">
        <v>30</v>
      </c>
      <c r="C64" s="63"/>
      <c r="D64" s="227"/>
      <c r="E64" s="301"/>
      <c r="F64" s="86">
        <f t="shared" si="2"/>
        <v>0</v>
      </c>
      <c r="H64" s="66"/>
      <c r="I64" s="73"/>
      <c r="J64" s="73"/>
    </row>
    <row r="65" spans="1:16" s="65" customFormat="1" ht="25.5">
      <c r="A65" s="32">
        <v>12.1</v>
      </c>
      <c r="B65" s="28" t="s">
        <v>84</v>
      </c>
      <c r="C65" s="63">
        <v>298.32</v>
      </c>
      <c r="D65" s="227" t="s">
        <v>118</v>
      </c>
      <c r="E65" s="302"/>
      <c r="F65" s="86">
        <f t="shared" si="2"/>
        <v>0</v>
      </c>
      <c r="H65" s="66"/>
      <c r="I65" s="97"/>
      <c r="J65" s="158"/>
      <c r="K65" s="158"/>
    </row>
    <row r="66" spans="1:16" s="65" customFormat="1">
      <c r="A66" s="32"/>
      <c r="B66" s="28"/>
      <c r="C66" s="67"/>
      <c r="D66" s="227"/>
      <c r="E66" s="301"/>
      <c r="F66" s="86">
        <f t="shared" si="2"/>
        <v>0</v>
      </c>
      <c r="H66" s="66"/>
      <c r="I66" s="73"/>
      <c r="J66" s="73"/>
      <c r="K66" s="73"/>
    </row>
    <row r="67" spans="1:16" s="159" customFormat="1" ht="12" customHeight="1">
      <c r="A67" s="30">
        <v>13</v>
      </c>
      <c r="B67" s="33" t="s">
        <v>17</v>
      </c>
      <c r="C67" s="99"/>
      <c r="D67" s="233" t="s">
        <v>4</v>
      </c>
      <c r="E67" s="303"/>
      <c r="F67" s="86">
        <f t="shared" si="2"/>
        <v>0</v>
      </c>
      <c r="G67" s="65"/>
      <c r="J67" s="160"/>
      <c r="K67" s="161"/>
    </row>
    <row r="68" spans="1:16" s="159" customFormat="1">
      <c r="A68" s="32">
        <v>13.1</v>
      </c>
      <c r="B68" s="21" t="s">
        <v>85</v>
      </c>
      <c r="C68" s="99">
        <v>1</v>
      </c>
      <c r="D68" s="120" t="s">
        <v>11</v>
      </c>
      <c r="E68" s="303"/>
      <c r="F68" s="86">
        <f t="shared" si="2"/>
        <v>0</v>
      </c>
      <c r="G68" s="65"/>
      <c r="J68" s="160"/>
      <c r="K68" s="161"/>
    </row>
    <row r="69" spans="1:16" s="159" customFormat="1" ht="12.75" customHeight="1">
      <c r="A69" s="32">
        <v>13.2</v>
      </c>
      <c r="B69" s="21" t="s">
        <v>86</v>
      </c>
      <c r="C69" s="99">
        <v>1</v>
      </c>
      <c r="D69" s="120" t="s">
        <v>11</v>
      </c>
      <c r="E69" s="303"/>
      <c r="F69" s="86">
        <f t="shared" si="2"/>
        <v>0</v>
      </c>
      <c r="G69" s="65"/>
      <c r="J69" s="160"/>
      <c r="K69" s="161"/>
    </row>
    <row r="70" spans="1:16" s="159" customFormat="1" ht="12.75" customHeight="1">
      <c r="A70" s="32">
        <v>13.3</v>
      </c>
      <c r="B70" s="21" t="s">
        <v>87</v>
      </c>
      <c r="C70" s="99">
        <v>15</v>
      </c>
      <c r="D70" s="233" t="s">
        <v>10</v>
      </c>
      <c r="E70" s="303"/>
      <c r="F70" s="86">
        <f t="shared" si="2"/>
        <v>0</v>
      </c>
      <c r="G70" s="65"/>
      <c r="J70" s="160"/>
      <c r="K70" s="161"/>
      <c r="L70" s="162"/>
    </row>
    <row r="71" spans="1:16" s="15" customFormat="1" ht="12.75" customHeight="1">
      <c r="A71" s="32">
        <v>13.4</v>
      </c>
      <c r="B71" s="21" t="s">
        <v>88</v>
      </c>
      <c r="C71" s="69">
        <v>1</v>
      </c>
      <c r="D71" s="120" t="s">
        <v>11</v>
      </c>
      <c r="E71" s="291"/>
      <c r="F71" s="86">
        <f t="shared" si="2"/>
        <v>0</v>
      </c>
      <c r="G71" s="65"/>
    </row>
    <row r="72" spans="1:16" s="15" customFormat="1" ht="12.75" customHeight="1">
      <c r="A72" s="32">
        <v>13.5</v>
      </c>
      <c r="B72" s="21" t="s">
        <v>89</v>
      </c>
      <c r="C72" s="69">
        <v>1</v>
      </c>
      <c r="D72" s="120" t="s">
        <v>11</v>
      </c>
      <c r="E72" s="291"/>
      <c r="F72" s="86">
        <f t="shared" si="2"/>
        <v>0</v>
      </c>
      <c r="G72" s="65"/>
    </row>
    <row r="73" spans="1:16" s="15" customFormat="1" ht="12.75" customHeight="1">
      <c r="A73" s="32"/>
      <c r="B73" s="21"/>
      <c r="C73" s="69"/>
      <c r="D73" s="120"/>
      <c r="E73" s="291"/>
      <c r="F73" s="86"/>
      <c r="G73" s="65"/>
    </row>
    <row r="74" spans="1:16" s="8" customFormat="1">
      <c r="A74" s="9"/>
      <c r="B74" s="4" t="s">
        <v>26</v>
      </c>
      <c r="C74" s="10"/>
      <c r="D74" s="225"/>
      <c r="E74" s="304"/>
      <c r="F74" s="11">
        <f>SUM(F13:F72)</f>
        <v>0</v>
      </c>
      <c r="G74" s="12"/>
      <c r="H74" s="6"/>
      <c r="I74" s="7"/>
      <c r="J74" s="7"/>
      <c r="K74" s="7"/>
    </row>
    <row r="75" spans="1:16" s="8" customFormat="1">
      <c r="A75" s="101"/>
      <c r="B75" s="56"/>
      <c r="C75" s="60"/>
      <c r="D75" s="224"/>
      <c r="E75" s="290"/>
      <c r="F75" s="61"/>
      <c r="G75" s="5"/>
      <c r="H75" s="6"/>
      <c r="I75" s="7"/>
      <c r="J75" s="7"/>
      <c r="K75" s="7"/>
    </row>
    <row r="76" spans="1:16" s="8" customFormat="1" ht="25.5" customHeight="1">
      <c r="A76" s="57" t="s">
        <v>13</v>
      </c>
      <c r="B76" s="58" t="s">
        <v>105</v>
      </c>
      <c r="C76" s="59"/>
      <c r="D76" s="224"/>
      <c r="E76" s="290"/>
      <c r="F76" s="61"/>
      <c r="G76" s="5"/>
      <c r="H76" s="6"/>
      <c r="I76" s="7"/>
      <c r="J76" s="7"/>
      <c r="K76" s="7"/>
      <c r="L76" s="7"/>
      <c r="M76" s="62"/>
      <c r="N76" s="62"/>
      <c r="O76" s="62"/>
      <c r="P76" s="62"/>
    </row>
    <row r="77" spans="1:16" s="8" customFormat="1" ht="8.1" customHeight="1">
      <c r="A77" s="123"/>
      <c r="B77" s="58"/>
      <c r="C77" s="59"/>
      <c r="D77" s="224"/>
      <c r="E77" s="290"/>
      <c r="F77" s="61"/>
      <c r="G77" s="5"/>
      <c r="H77" s="6"/>
      <c r="I77" s="7"/>
      <c r="J77" s="7"/>
      <c r="K77" s="7"/>
      <c r="L77" s="7"/>
      <c r="M77" s="62"/>
      <c r="N77" s="62"/>
      <c r="O77" s="62"/>
      <c r="P77" s="62"/>
    </row>
    <row r="78" spans="1:16" s="65" customFormat="1" ht="12.75" customHeight="1">
      <c r="A78" s="24">
        <v>1</v>
      </c>
      <c r="B78" s="25" t="s">
        <v>31</v>
      </c>
      <c r="C78" s="63"/>
      <c r="D78" s="226"/>
      <c r="E78" s="286"/>
      <c r="F78" s="63"/>
      <c r="H78" s="66"/>
      <c r="I78" s="73"/>
    </row>
    <row r="79" spans="1:16" s="65" customFormat="1" ht="16.5">
      <c r="A79" s="26" t="s">
        <v>38</v>
      </c>
      <c r="B79" s="21" t="s">
        <v>49</v>
      </c>
      <c r="C79" s="63">
        <v>45</v>
      </c>
      <c r="D79" s="224" t="s">
        <v>120</v>
      </c>
      <c r="E79" s="286"/>
      <c r="F79" s="64">
        <f>ROUND(C79*E79,2)</f>
        <v>0</v>
      </c>
      <c r="H79" s="66"/>
      <c r="I79" s="97"/>
    </row>
    <row r="80" spans="1:16" s="65" customFormat="1" ht="16.5">
      <c r="A80" s="26" t="s">
        <v>39</v>
      </c>
      <c r="B80" s="21" t="s">
        <v>50</v>
      </c>
      <c r="C80" s="63">
        <v>45</v>
      </c>
      <c r="D80" s="224" t="s">
        <v>120</v>
      </c>
      <c r="E80" s="286"/>
      <c r="F80" s="64">
        <f>ROUND(C80*E80,2)</f>
        <v>0</v>
      </c>
      <c r="H80" s="66"/>
      <c r="I80" s="88"/>
    </row>
    <row r="81" spans="1:234" s="15" customFormat="1" ht="25.5" customHeight="1">
      <c r="A81" s="26" t="s">
        <v>40</v>
      </c>
      <c r="B81" s="21" t="s">
        <v>90</v>
      </c>
      <c r="C81" s="68">
        <v>10.8</v>
      </c>
      <c r="D81" s="224" t="s">
        <v>119</v>
      </c>
      <c r="E81" s="287"/>
      <c r="F81" s="70">
        <f>ROUND(E81*C81,2)</f>
        <v>0</v>
      </c>
      <c r="G81" s="65"/>
      <c r="I81" s="49"/>
    </row>
    <row r="82" spans="1:234" s="15" customFormat="1" ht="25.5">
      <c r="A82" s="26" t="s">
        <v>41</v>
      </c>
      <c r="B82" s="21" t="s">
        <v>52</v>
      </c>
      <c r="C82" s="124">
        <v>10.26</v>
      </c>
      <c r="D82" s="224" t="s">
        <v>119</v>
      </c>
      <c r="E82" s="288"/>
      <c r="F82" s="126">
        <f>ROUND((+C82*E82),2)</f>
        <v>0</v>
      </c>
      <c r="G82" s="65"/>
      <c r="I82" s="49"/>
    </row>
    <row r="83" spans="1:234" s="15" customFormat="1" ht="25.5">
      <c r="A83" s="26" t="s">
        <v>42</v>
      </c>
      <c r="B83" s="21" t="s">
        <v>53</v>
      </c>
      <c r="C83" s="36">
        <v>10.8</v>
      </c>
      <c r="D83" s="224" t="s">
        <v>119</v>
      </c>
      <c r="E83" s="289"/>
      <c r="F83" s="23">
        <f>ROUND((+C83*E83),2)</f>
        <v>0</v>
      </c>
      <c r="G83" s="65"/>
      <c r="H83" s="135"/>
      <c r="I83" s="49"/>
      <c r="J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  <c r="GD83" s="135"/>
      <c r="GE83" s="135"/>
      <c r="GF83" s="135"/>
      <c r="GG83" s="135"/>
      <c r="GH83" s="135"/>
      <c r="GI83" s="135"/>
      <c r="GJ83" s="135"/>
      <c r="GK83" s="135"/>
      <c r="GL83" s="135"/>
      <c r="GM83" s="135"/>
      <c r="GN83" s="135"/>
      <c r="GO83" s="135"/>
      <c r="GP83" s="135"/>
      <c r="GQ83" s="135"/>
      <c r="GR83" s="135"/>
      <c r="GS83" s="135"/>
      <c r="GT83" s="135"/>
      <c r="GU83" s="135"/>
      <c r="GV83" s="135"/>
      <c r="GW83" s="135"/>
      <c r="GX83" s="135"/>
      <c r="GY83" s="135"/>
      <c r="GZ83" s="135"/>
      <c r="HA83" s="135"/>
      <c r="HB83" s="135"/>
      <c r="HC83" s="135"/>
      <c r="HD83" s="135"/>
      <c r="HE83" s="135"/>
      <c r="HF83" s="135"/>
      <c r="HG83" s="135"/>
      <c r="HH83" s="135"/>
      <c r="HI83" s="135"/>
      <c r="HJ83" s="135"/>
      <c r="HK83" s="135"/>
      <c r="HL83" s="135"/>
      <c r="HM83" s="135"/>
      <c r="HN83" s="135"/>
      <c r="HO83" s="135"/>
      <c r="HP83" s="135"/>
      <c r="HQ83" s="135"/>
      <c r="HR83" s="135"/>
      <c r="HS83" s="135"/>
      <c r="HT83" s="135"/>
      <c r="HU83" s="135"/>
      <c r="HV83" s="135"/>
      <c r="HW83" s="135"/>
      <c r="HX83" s="135"/>
      <c r="HY83" s="135"/>
      <c r="HZ83" s="135"/>
    </row>
    <row r="84" spans="1:234" s="65" customFormat="1" ht="14.25" customHeight="1">
      <c r="A84" s="26" t="s">
        <v>43</v>
      </c>
      <c r="B84" s="21" t="s">
        <v>54</v>
      </c>
      <c r="C84" s="63">
        <v>45</v>
      </c>
      <c r="D84" s="224" t="s">
        <v>120</v>
      </c>
      <c r="E84" s="286"/>
      <c r="F84" s="23">
        <f>ROUND((+C84*E84),2)</f>
        <v>0</v>
      </c>
      <c r="H84" s="66"/>
      <c r="I84" s="73"/>
    </row>
    <row r="85" spans="1:234" s="8" customFormat="1" ht="12.75" customHeight="1">
      <c r="A85" s="257"/>
      <c r="B85" s="258"/>
      <c r="C85" s="259"/>
      <c r="D85" s="260"/>
      <c r="E85" s="305"/>
      <c r="F85" s="261"/>
      <c r="G85" s="65"/>
      <c r="H85" s="6"/>
      <c r="I85" s="73"/>
      <c r="J85" s="129"/>
      <c r="K85" s="7"/>
      <c r="L85" s="7"/>
      <c r="M85" s="141"/>
      <c r="N85" s="141"/>
      <c r="O85" s="141"/>
      <c r="P85" s="141"/>
    </row>
    <row r="86" spans="1:234" s="15" customFormat="1" ht="12.75" customHeight="1">
      <c r="A86" s="275">
        <v>2</v>
      </c>
      <c r="B86" s="276" t="s">
        <v>15</v>
      </c>
      <c r="C86" s="277"/>
      <c r="D86" s="278"/>
      <c r="E86" s="306"/>
      <c r="F86" s="279"/>
      <c r="G86" s="65"/>
      <c r="I86" s="73"/>
      <c r="J86" s="7"/>
      <c r="K86" s="7"/>
      <c r="L86" s="7"/>
      <c r="M86" s="141"/>
      <c r="N86" s="141"/>
      <c r="O86" s="141"/>
      <c r="P86" s="141"/>
    </row>
    <row r="87" spans="1:234" s="15" customFormat="1" ht="12.75" customHeight="1">
      <c r="A87" s="74">
        <v>2.1</v>
      </c>
      <c r="B87" s="21" t="s">
        <v>91</v>
      </c>
      <c r="C87" s="69">
        <v>1</v>
      </c>
      <c r="D87" s="120" t="s">
        <v>11</v>
      </c>
      <c r="E87" s="291"/>
      <c r="F87" s="70">
        <f>ROUND(E87*C87,2)</f>
        <v>0</v>
      </c>
      <c r="G87" s="65"/>
      <c r="I87" s="48"/>
      <c r="J87" s="7"/>
      <c r="K87" s="7"/>
      <c r="L87" s="7"/>
      <c r="M87" s="141"/>
      <c r="N87" s="141"/>
      <c r="O87" s="141"/>
      <c r="P87" s="141"/>
    </row>
    <row r="88" spans="1:234" s="15" customFormat="1" ht="12.75" customHeight="1">
      <c r="A88" s="74">
        <v>2.2000000000000002</v>
      </c>
      <c r="B88" s="21" t="s">
        <v>56</v>
      </c>
      <c r="C88" s="69">
        <v>575.23</v>
      </c>
      <c r="D88" s="222" t="s">
        <v>121</v>
      </c>
      <c r="E88" s="287"/>
      <c r="F88" s="70">
        <f>ROUND(E88*C88,2)</f>
        <v>0</v>
      </c>
      <c r="G88" s="65"/>
      <c r="I88" s="48"/>
      <c r="J88" s="75"/>
      <c r="K88" s="7"/>
      <c r="L88" s="7"/>
      <c r="M88" s="141"/>
      <c r="N88" s="141"/>
      <c r="O88" s="141"/>
      <c r="P88" s="141"/>
    </row>
    <row r="89" spans="1:234" s="15" customFormat="1" ht="12.75" customHeight="1">
      <c r="A89" s="74">
        <v>2.2999999999999998</v>
      </c>
      <c r="B89" s="21" t="s">
        <v>57</v>
      </c>
      <c r="C89" s="69">
        <v>1</v>
      </c>
      <c r="D89" s="120" t="s">
        <v>11</v>
      </c>
      <c r="E89" s="287"/>
      <c r="F89" s="70">
        <f>ROUND(E89*C89,2)</f>
        <v>0</v>
      </c>
      <c r="G89" s="65"/>
      <c r="I89" s="48"/>
      <c r="J89" s="75"/>
      <c r="K89" s="76"/>
      <c r="L89" s="7"/>
      <c r="M89" s="142"/>
      <c r="N89" s="141"/>
      <c r="O89" s="141"/>
      <c r="P89" s="141"/>
    </row>
    <row r="90" spans="1:234" s="15" customFormat="1" ht="25.5" customHeight="1">
      <c r="A90" s="27">
        <v>2.4</v>
      </c>
      <c r="B90" s="21" t="s">
        <v>58</v>
      </c>
      <c r="C90" s="69">
        <v>3</v>
      </c>
      <c r="D90" s="222" t="s">
        <v>122</v>
      </c>
      <c r="E90" s="287"/>
      <c r="F90" s="70">
        <f>ROUND(E90*C90,2)</f>
        <v>0</v>
      </c>
      <c r="G90" s="65"/>
      <c r="J90" s="143"/>
    </row>
    <row r="91" spans="1:234" s="65" customFormat="1">
      <c r="A91" s="27"/>
      <c r="B91" s="80"/>
      <c r="C91" s="78"/>
      <c r="D91" s="229"/>
      <c r="E91" s="292"/>
      <c r="F91" s="79"/>
      <c r="H91" s="66"/>
      <c r="I91" s="7"/>
      <c r="J91" s="7"/>
      <c r="K91" s="7"/>
    </row>
    <row r="92" spans="1:234" s="65" customFormat="1">
      <c r="A92" s="24">
        <v>3</v>
      </c>
      <c r="B92" s="77" t="s">
        <v>98</v>
      </c>
      <c r="C92" s="78"/>
      <c r="D92" s="29"/>
      <c r="E92" s="292"/>
      <c r="F92" s="79"/>
      <c r="H92" s="66"/>
      <c r="I92" s="7"/>
      <c r="J92" s="7"/>
      <c r="K92" s="7"/>
    </row>
    <row r="93" spans="1:234" s="15" customFormat="1" ht="16.5" customHeight="1">
      <c r="A93" s="74">
        <v>3.1</v>
      </c>
      <c r="B93" s="21" t="s">
        <v>92</v>
      </c>
      <c r="C93" s="69">
        <v>32.08</v>
      </c>
      <c r="D93" s="224" t="s">
        <v>119</v>
      </c>
      <c r="E93" s="291"/>
      <c r="F93" s="70">
        <f>ROUND(E93*C93,2)</f>
        <v>0</v>
      </c>
      <c r="G93" s="65"/>
      <c r="I93" s="136"/>
    </row>
    <row r="94" spans="1:234" s="15" customFormat="1" ht="25.5">
      <c r="A94" s="19">
        <v>3.2</v>
      </c>
      <c r="B94" s="21" t="s">
        <v>60</v>
      </c>
      <c r="C94" s="45">
        <v>3</v>
      </c>
      <c r="D94" s="222" t="s">
        <v>122</v>
      </c>
      <c r="E94" s="293"/>
      <c r="F94" s="20">
        <f>ROUND((+C94*E94),2)</f>
        <v>0</v>
      </c>
      <c r="G94" s="65"/>
      <c r="H94" s="135"/>
      <c r="I94" s="136"/>
      <c r="J94" s="144"/>
      <c r="L94" s="135"/>
      <c r="M94" s="135"/>
      <c r="N94" s="163"/>
      <c r="O94" s="163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135"/>
      <c r="GD94" s="135"/>
      <c r="GE94" s="135"/>
      <c r="GF94" s="135"/>
      <c r="GG94" s="135"/>
      <c r="GH94" s="135"/>
      <c r="GI94" s="135"/>
      <c r="GJ94" s="135"/>
      <c r="GK94" s="135"/>
      <c r="GL94" s="135"/>
      <c r="GM94" s="135"/>
      <c r="GN94" s="135"/>
      <c r="GO94" s="135"/>
      <c r="GP94" s="135"/>
      <c r="GQ94" s="135"/>
      <c r="GR94" s="135"/>
      <c r="GS94" s="135"/>
      <c r="GT94" s="135"/>
      <c r="GU94" s="135"/>
      <c r="GV94" s="135"/>
      <c r="GW94" s="135"/>
      <c r="GX94" s="135"/>
      <c r="GY94" s="135"/>
      <c r="GZ94" s="135"/>
      <c r="HA94" s="135"/>
      <c r="HB94" s="135"/>
      <c r="HC94" s="135"/>
      <c r="HD94" s="135"/>
      <c r="HE94" s="135"/>
      <c r="HF94" s="135"/>
      <c r="HG94" s="135"/>
      <c r="HH94" s="135"/>
      <c r="HI94" s="135"/>
      <c r="HJ94" s="135"/>
      <c r="HK94" s="135"/>
      <c r="HL94" s="135"/>
      <c r="HM94" s="135"/>
      <c r="HN94" s="135"/>
      <c r="HO94" s="135"/>
      <c r="HP94" s="135"/>
      <c r="HQ94" s="135"/>
      <c r="HR94" s="135"/>
      <c r="HS94" s="135"/>
      <c r="HT94" s="135"/>
      <c r="HU94" s="135"/>
      <c r="HV94" s="135"/>
      <c r="HW94" s="135"/>
      <c r="HX94" s="135"/>
      <c r="HY94" s="135"/>
      <c r="HZ94" s="135"/>
    </row>
    <row r="95" spans="1:234" s="15" customFormat="1">
      <c r="A95" s="19"/>
      <c r="B95" s="21"/>
      <c r="C95" s="45"/>
      <c r="D95" s="120"/>
      <c r="E95" s="293"/>
      <c r="F95" s="20"/>
      <c r="G95" s="65"/>
      <c r="H95" s="135"/>
      <c r="J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135"/>
      <c r="HG95" s="135"/>
      <c r="HH95" s="135"/>
      <c r="HI95" s="135"/>
      <c r="HJ95" s="135"/>
      <c r="HK95" s="135"/>
      <c r="HL95" s="135"/>
      <c r="HM95" s="135"/>
      <c r="HN95" s="135"/>
      <c r="HO95" s="135"/>
      <c r="HP95" s="135"/>
      <c r="HQ95" s="135"/>
      <c r="HR95" s="135"/>
      <c r="HS95" s="135"/>
      <c r="HT95" s="135"/>
      <c r="HU95" s="135"/>
      <c r="HV95" s="135"/>
      <c r="HW95" s="135"/>
      <c r="HX95" s="135"/>
      <c r="HY95" s="135"/>
      <c r="HZ95" s="135"/>
    </row>
    <row r="96" spans="1:234" s="15" customFormat="1" ht="12.75" customHeight="1">
      <c r="A96" s="71">
        <v>4</v>
      </c>
      <c r="B96" s="54" t="s">
        <v>16</v>
      </c>
      <c r="C96" s="69"/>
      <c r="D96" s="222"/>
      <c r="E96" s="291"/>
      <c r="F96" s="70"/>
      <c r="G96" s="65"/>
    </row>
    <row r="97" spans="1:19" s="15" customFormat="1" ht="25.5" customHeight="1">
      <c r="A97" s="74">
        <v>4.0999999999999996</v>
      </c>
      <c r="B97" s="21" t="s">
        <v>93</v>
      </c>
      <c r="C97" s="32">
        <v>8.02</v>
      </c>
      <c r="D97" s="224" t="s">
        <v>119</v>
      </c>
      <c r="E97" s="291"/>
      <c r="F97" s="70">
        <f>ROUND(E97*C97,2)</f>
        <v>0</v>
      </c>
      <c r="G97" s="65"/>
      <c r="I97" s="136"/>
      <c r="J97" s="48"/>
    </row>
    <row r="98" spans="1:19" s="15" customFormat="1" ht="25.5" customHeight="1">
      <c r="A98" s="74">
        <v>4.2</v>
      </c>
      <c r="B98" s="21" t="s">
        <v>94</v>
      </c>
      <c r="C98" s="32">
        <v>38.49</v>
      </c>
      <c r="D98" s="224" t="s">
        <v>119</v>
      </c>
      <c r="E98" s="287"/>
      <c r="F98" s="70">
        <f>ROUND(E98*C98,2)</f>
        <v>0</v>
      </c>
      <c r="G98" s="65"/>
      <c r="I98" s="136"/>
    </row>
    <row r="99" spans="1:19" s="65" customFormat="1" ht="16.5">
      <c r="A99" s="19">
        <v>4.3</v>
      </c>
      <c r="B99" s="175" t="s">
        <v>95</v>
      </c>
      <c r="C99" s="32">
        <v>3.21</v>
      </c>
      <c r="D99" s="224" t="s">
        <v>119</v>
      </c>
      <c r="E99" s="287"/>
      <c r="F99" s="70">
        <f t="shared" ref="F99" si="3">ROUND(E99*C99,2)</f>
        <v>0</v>
      </c>
      <c r="H99" s="15"/>
      <c r="I99" s="136"/>
      <c r="J99" s="48"/>
      <c r="K99" s="15"/>
      <c r="L99" s="15"/>
      <c r="M99" s="15"/>
    </row>
    <row r="100" spans="1:19" s="15" customFormat="1" ht="25.5">
      <c r="A100" s="19">
        <v>4.4000000000000004</v>
      </c>
      <c r="B100" s="21" t="s">
        <v>62</v>
      </c>
      <c r="C100" s="119">
        <v>36.57</v>
      </c>
      <c r="D100" s="224" t="s">
        <v>119</v>
      </c>
      <c r="E100" s="294"/>
      <c r="F100" s="121">
        <f>ROUND((+C100*E100),2)</f>
        <v>0</v>
      </c>
      <c r="G100" s="65"/>
      <c r="I100" s="136"/>
    </row>
    <row r="101" spans="1:19" s="15" customFormat="1">
      <c r="A101" s="19"/>
      <c r="B101" s="22"/>
      <c r="C101" s="119"/>
      <c r="D101" s="120"/>
      <c r="E101" s="294"/>
      <c r="F101" s="121"/>
      <c r="G101" s="65"/>
    </row>
    <row r="102" spans="1:19" s="65" customFormat="1" ht="25.5">
      <c r="A102" s="24">
        <v>5</v>
      </c>
      <c r="B102" s="77" t="s">
        <v>32</v>
      </c>
      <c r="C102" s="78"/>
      <c r="D102" s="229"/>
      <c r="E102" s="292"/>
      <c r="F102" s="79"/>
      <c r="H102" s="66"/>
      <c r="I102" s="7"/>
      <c r="J102" s="7"/>
      <c r="K102" s="7"/>
    </row>
    <row r="103" spans="1:19" s="65" customFormat="1" ht="25.5">
      <c r="A103" s="27">
        <v>5.0999999999999996</v>
      </c>
      <c r="B103" s="21" t="s">
        <v>96</v>
      </c>
      <c r="C103" s="81">
        <v>11001.28</v>
      </c>
      <c r="D103" s="230" t="s">
        <v>123</v>
      </c>
      <c r="E103" s="295"/>
      <c r="F103" s="81">
        <f>ROUND(E103*C103,2)</f>
        <v>0</v>
      </c>
      <c r="H103" s="146"/>
      <c r="I103" s="164"/>
      <c r="J103" s="97"/>
      <c r="L103" s="146"/>
      <c r="M103" s="146"/>
      <c r="N103" s="147"/>
      <c r="O103" s="141"/>
      <c r="P103" s="141"/>
      <c r="Q103" s="141"/>
      <c r="R103" s="141"/>
      <c r="S103" s="141"/>
    </row>
    <row r="104" spans="1:19" s="148" customFormat="1" ht="28.5" customHeight="1">
      <c r="A104" s="102">
        <v>5.2</v>
      </c>
      <c r="B104" s="21" t="s">
        <v>132</v>
      </c>
      <c r="C104" s="82">
        <v>5</v>
      </c>
      <c r="D104" s="120" t="s">
        <v>11</v>
      </c>
      <c r="E104" s="296"/>
      <c r="F104" s="86">
        <f t="shared" ref="F104:F105" si="4">ROUND(E104*C104,2)</f>
        <v>0</v>
      </c>
      <c r="G104" s="65"/>
      <c r="H104" s="103"/>
      <c r="I104" s="87"/>
      <c r="J104" s="103"/>
      <c r="K104" s="103"/>
      <c r="L104" s="103"/>
      <c r="M104" s="103"/>
      <c r="N104" s="103"/>
      <c r="O104" s="103"/>
    </row>
    <row r="105" spans="1:19" s="141" customFormat="1" ht="27">
      <c r="A105" s="102">
        <v>5.3</v>
      </c>
      <c r="B105" s="21" t="s">
        <v>131</v>
      </c>
      <c r="C105" s="82">
        <v>1</v>
      </c>
      <c r="D105" s="120" t="s">
        <v>11</v>
      </c>
      <c r="E105" s="296"/>
      <c r="F105" s="86">
        <f t="shared" si="4"/>
        <v>0</v>
      </c>
      <c r="G105" s="65"/>
      <c r="H105" s="146"/>
      <c r="I105" s="146"/>
      <c r="J105" s="146"/>
      <c r="K105" s="146"/>
      <c r="L105" s="146"/>
      <c r="M105" s="146"/>
    </row>
    <row r="106" spans="1:19" s="141" customFormat="1">
      <c r="A106" s="83"/>
      <c r="B106" s="84"/>
      <c r="C106" s="85"/>
      <c r="D106" s="231"/>
      <c r="E106" s="296"/>
      <c r="F106" s="86"/>
      <c r="G106" s="65"/>
      <c r="H106" s="146"/>
      <c r="I106" s="146"/>
      <c r="J106" s="146"/>
      <c r="K106" s="146"/>
      <c r="L106" s="146"/>
      <c r="M106" s="146"/>
    </row>
    <row r="107" spans="1:19" s="65" customFormat="1" ht="12.75" customHeight="1">
      <c r="A107" s="177" t="s">
        <v>44</v>
      </c>
      <c r="B107" s="178" t="s">
        <v>35</v>
      </c>
      <c r="C107" s="179"/>
      <c r="D107" s="232"/>
      <c r="E107" s="297"/>
      <c r="F107" s="63"/>
      <c r="H107" s="66"/>
      <c r="I107" s="73"/>
    </row>
    <row r="108" spans="1:19" s="65" customFormat="1">
      <c r="A108" s="29">
        <v>6.1</v>
      </c>
      <c r="B108" s="118" t="s">
        <v>68</v>
      </c>
      <c r="C108" s="63">
        <v>10</v>
      </c>
      <c r="D108" s="227" t="s">
        <v>5</v>
      </c>
      <c r="E108" s="286"/>
      <c r="F108" s="63">
        <f t="shared" ref="F108:F112" si="5">ROUND(E108*C108,2)</f>
        <v>0</v>
      </c>
      <c r="H108" s="66"/>
      <c r="I108" s="73"/>
    </row>
    <row r="109" spans="1:19" s="65" customFormat="1">
      <c r="A109" s="29">
        <v>6.2</v>
      </c>
      <c r="B109" s="118" t="s">
        <v>69</v>
      </c>
      <c r="C109" s="63">
        <v>10</v>
      </c>
      <c r="D109" s="227" t="s">
        <v>5</v>
      </c>
      <c r="E109" s="286"/>
      <c r="F109" s="63">
        <f t="shared" si="5"/>
        <v>0</v>
      </c>
      <c r="H109" s="66"/>
      <c r="I109" s="73"/>
    </row>
    <row r="110" spans="1:19" s="65" customFormat="1">
      <c r="A110" s="29">
        <v>6.3</v>
      </c>
      <c r="B110" s="118" t="s">
        <v>70</v>
      </c>
      <c r="C110" s="63">
        <v>10</v>
      </c>
      <c r="D110" s="227" t="s">
        <v>5</v>
      </c>
      <c r="E110" s="286"/>
      <c r="F110" s="63">
        <f t="shared" si="5"/>
        <v>0</v>
      </c>
      <c r="H110" s="66"/>
      <c r="I110" s="73"/>
    </row>
    <row r="111" spans="1:19" s="65" customFormat="1" ht="12.75" customHeight="1">
      <c r="A111" s="29">
        <v>6.4</v>
      </c>
      <c r="B111" s="21" t="s">
        <v>97</v>
      </c>
      <c r="C111" s="63">
        <v>2</v>
      </c>
      <c r="D111" s="120" t="s">
        <v>11</v>
      </c>
      <c r="E111" s="286"/>
      <c r="F111" s="63">
        <f t="shared" si="5"/>
        <v>0</v>
      </c>
      <c r="H111" s="66"/>
      <c r="I111" s="47"/>
      <c r="J111" s="47"/>
      <c r="K111" s="104"/>
    </row>
    <row r="112" spans="1:19" s="65" customFormat="1" ht="25.5" customHeight="1">
      <c r="A112" s="29">
        <v>6.5</v>
      </c>
      <c r="B112" s="21" t="s">
        <v>72</v>
      </c>
      <c r="C112" s="63">
        <v>4.79</v>
      </c>
      <c r="D112" s="227" t="s">
        <v>118</v>
      </c>
      <c r="E112" s="286"/>
      <c r="F112" s="63">
        <f t="shared" si="5"/>
        <v>0</v>
      </c>
      <c r="H112" s="66"/>
      <c r="I112" s="73"/>
      <c r="K112" s="89"/>
    </row>
    <row r="113" spans="1:14" s="148" customFormat="1" ht="38.25">
      <c r="A113" s="272">
        <v>7</v>
      </c>
      <c r="B113" s="248" t="s">
        <v>133</v>
      </c>
      <c r="C113" s="91">
        <v>2</v>
      </c>
      <c r="D113" s="120" t="s">
        <v>11</v>
      </c>
      <c r="E113" s="295"/>
      <c r="F113" s="91">
        <f>ROUND(E113*C113,2)</f>
        <v>0</v>
      </c>
      <c r="G113" s="65"/>
      <c r="H113" s="103"/>
      <c r="I113" s="87"/>
      <c r="J113" s="103"/>
      <c r="K113" s="150"/>
      <c r="L113" s="103"/>
      <c r="M113" s="103"/>
      <c r="N113" s="150"/>
    </row>
    <row r="114" spans="1:14" s="148" customFormat="1" ht="25.5">
      <c r="A114" s="272">
        <v>8</v>
      </c>
      <c r="B114" s="248" t="s">
        <v>134</v>
      </c>
      <c r="C114" s="91">
        <v>1</v>
      </c>
      <c r="D114" s="120" t="s">
        <v>11</v>
      </c>
      <c r="E114" s="295"/>
      <c r="F114" s="91">
        <f>ROUND(E114*C114,2)</f>
        <v>0</v>
      </c>
      <c r="G114" s="65"/>
      <c r="H114" s="103"/>
      <c r="I114" s="103"/>
      <c r="J114" s="103"/>
      <c r="K114" s="165"/>
      <c r="L114" s="103"/>
      <c r="M114" s="103"/>
      <c r="N114" s="151"/>
    </row>
    <row r="115" spans="1:14" s="94" customFormat="1" ht="27.75" customHeight="1">
      <c r="A115" s="273">
        <v>9</v>
      </c>
      <c r="B115" s="248" t="s">
        <v>135</v>
      </c>
      <c r="C115" s="63">
        <v>25.92</v>
      </c>
      <c r="D115" s="227" t="s">
        <v>118</v>
      </c>
      <c r="E115" s="286"/>
      <c r="F115" s="63">
        <f t="shared" ref="F115" si="6">ROUND(E115*C115,2)</f>
        <v>0</v>
      </c>
      <c r="G115" s="65"/>
      <c r="H115" s="106"/>
      <c r="I115" s="146"/>
      <c r="J115" s="146"/>
      <c r="K115" s="146"/>
    </row>
    <row r="116" spans="1:14" s="141" customFormat="1" ht="13.5" customHeight="1">
      <c r="A116" s="262"/>
      <c r="B116" s="263"/>
      <c r="C116" s="264"/>
      <c r="D116" s="265"/>
      <c r="E116" s="307"/>
      <c r="F116" s="264"/>
      <c r="G116" s="65"/>
      <c r="H116" s="146"/>
      <c r="I116" s="146"/>
      <c r="J116" s="146"/>
      <c r="K116" s="145"/>
      <c r="L116" s="146"/>
      <c r="M116" s="146"/>
      <c r="N116" s="147"/>
    </row>
    <row r="117" spans="1:14" s="141" customFormat="1" ht="25.5">
      <c r="A117" s="71">
        <v>10</v>
      </c>
      <c r="B117" s="107" t="s">
        <v>29</v>
      </c>
      <c r="C117" s="81"/>
      <c r="D117" s="230"/>
      <c r="E117" s="295"/>
      <c r="F117" s="81"/>
      <c r="G117" s="65"/>
      <c r="H117" s="146"/>
      <c r="I117" s="146"/>
      <c r="J117" s="146"/>
      <c r="K117" s="145"/>
      <c r="L117" s="146"/>
      <c r="M117" s="146"/>
      <c r="N117" s="147"/>
    </row>
    <row r="118" spans="1:14" s="141" customFormat="1" ht="16.5">
      <c r="A118" s="74">
        <v>10.1</v>
      </c>
      <c r="B118" s="118" t="s">
        <v>74</v>
      </c>
      <c r="C118" s="63">
        <v>186.61</v>
      </c>
      <c r="D118" s="227" t="s">
        <v>118</v>
      </c>
      <c r="E118" s="299"/>
      <c r="F118" s="81">
        <f>ROUND(E118*C118,2)</f>
        <v>0</v>
      </c>
      <c r="G118" s="65"/>
      <c r="H118" s="153"/>
      <c r="I118" s="73"/>
      <c r="J118" s="73"/>
      <c r="K118" s="152"/>
      <c r="L118" s="146"/>
      <c r="M118" s="146"/>
      <c r="N118" s="154"/>
    </row>
    <row r="119" spans="1:14" s="141" customFormat="1" ht="16.5">
      <c r="A119" s="74">
        <v>10.199999999999999</v>
      </c>
      <c r="B119" s="118" t="s">
        <v>75</v>
      </c>
      <c r="C119" s="63">
        <v>186.61</v>
      </c>
      <c r="D119" s="227" t="s">
        <v>118</v>
      </c>
      <c r="E119" s="299"/>
      <c r="F119" s="81">
        <f>ROUND(E119*C119,2)</f>
        <v>0</v>
      </c>
      <c r="G119" s="65"/>
      <c r="H119" s="153"/>
      <c r="I119" s="146"/>
      <c r="J119" s="146"/>
      <c r="K119" s="152"/>
      <c r="L119" s="146"/>
      <c r="M119" s="146"/>
      <c r="N119" s="154"/>
    </row>
    <row r="120" spans="1:14" s="141" customFormat="1" ht="16.5">
      <c r="A120" s="29">
        <v>10.3</v>
      </c>
      <c r="B120" s="118" t="s">
        <v>76</v>
      </c>
      <c r="C120" s="95">
        <v>53.46</v>
      </c>
      <c r="D120" s="227" t="s">
        <v>118</v>
      </c>
      <c r="E120" s="299"/>
      <c r="F120" s="81">
        <f t="shared" ref="F120:F123" si="7">ROUND(E120*C120,2)</f>
        <v>0</v>
      </c>
      <c r="G120" s="65"/>
      <c r="H120" s="155"/>
      <c r="I120" s="73"/>
    </row>
    <row r="121" spans="1:14" s="141" customFormat="1" ht="16.5">
      <c r="A121" s="96">
        <v>10.4</v>
      </c>
      <c r="B121" s="118" t="s">
        <v>77</v>
      </c>
      <c r="C121" s="95">
        <v>53.46</v>
      </c>
      <c r="D121" s="227" t="s">
        <v>118</v>
      </c>
      <c r="E121" s="299"/>
      <c r="F121" s="81">
        <f t="shared" si="7"/>
        <v>0</v>
      </c>
      <c r="G121" s="65"/>
      <c r="H121" s="155"/>
      <c r="I121" s="73"/>
    </row>
    <row r="122" spans="1:14" s="141" customFormat="1" ht="16.5">
      <c r="A122" s="96">
        <v>10.5</v>
      </c>
      <c r="B122" s="118" t="s">
        <v>78</v>
      </c>
      <c r="C122" s="95">
        <v>53.46</v>
      </c>
      <c r="D122" s="227" t="s">
        <v>118</v>
      </c>
      <c r="E122" s="299"/>
      <c r="F122" s="81">
        <f t="shared" si="7"/>
        <v>0</v>
      </c>
      <c r="G122" s="65"/>
      <c r="H122" s="155"/>
      <c r="I122" s="73"/>
    </row>
    <row r="123" spans="1:14" s="141" customFormat="1" ht="16.5">
      <c r="A123" s="96">
        <v>10.6</v>
      </c>
      <c r="B123" s="118" t="s">
        <v>79</v>
      </c>
      <c r="C123" s="81">
        <v>4.79</v>
      </c>
      <c r="D123" s="227" t="s">
        <v>118</v>
      </c>
      <c r="E123" s="299"/>
      <c r="F123" s="81">
        <f t="shared" si="7"/>
        <v>0</v>
      </c>
      <c r="G123" s="65"/>
    </row>
    <row r="124" spans="1:14" s="141" customFormat="1" ht="12.75" customHeight="1">
      <c r="A124" s="130"/>
      <c r="B124" s="131"/>
      <c r="C124" s="81"/>
      <c r="D124" s="230"/>
      <c r="E124" s="300"/>
      <c r="F124" s="81"/>
      <c r="G124" s="65"/>
      <c r="H124" s="146"/>
      <c r="I124" s="146"/>
      <c r="J124" s="146"/>
      <c r="K124" s="156"/>
      <c r="L124" s="146"/>
      <c r="M124" s="146"/>
      <c r="N124" s="157"/>
    </row>
    <row r="125" spans="1:14" s="65" customFormat="1">
      <c r="A125" s="30">
        <v>11</v>
      </c>
      <c r="B125" s="31" t="s">
        <v>83</v>
      </c>
      <c r="C125" s="63"/>
      <c r="D125" s="227"/>
      <c r="E125" s="301"/>
      <c r="F125" s="63"/>
      <c r="H125" s="66"/>
      <c r="I125" s="73"/>
    </row>
    <row r="126" spans="1:14" s="65" customFormat="1" ht="14.25" customHeight="1">
      <c r="A126" s="32">
        <v>11.1</v>
      </c>
      <c r="B126" s="21" t="s">
        <v>80</v>
      </c>
      <c r="C126" s="63">
        <v>186.61</v>
      </c>
      <c r="D126" s="227" t="s">
        <v>118</v>
      </c>
      <c r="E126" s="302"/>
      <c r="F126" s="63">
        <f t="shared" ref="F126:F128" si="8">ROUND(E126*C126,2)</f>
        <v>0</v>
      </c>
      <c r="H126" s="66"/>
      <c r="I126" s="73"/>
    </row>
    <row r="127" spans="1:14" s="65" customFormat="1" ht="25.5">
      <c r="A127" s="32">
        <v>11.2</v>
      </c>
      <c r="B127" s="21" t="s">
        <v>81</v>
      </c>
      <c r="C127" s="63">
        <v>53.46</v>
      </c>
      <c r="D127" s="227" t="s">
        <v>118</v>
      </c>
      <c r="E127" s="302"/>
      <c r="F127" s="63">
        <f t="shared" si="8"/>
        <v>0</v>
      </c>
      <c r="H127" s="66"/>
      <c r="I127" s="73"/>
      <c r="J127" s="66"/>
    </row>
    <row r="128" spans="1:14" s="65" customFormat="1" ht="16.5">
      <c r="A128" s="29">
        <v>11.3</v>
      </c>
      <c r="B128" s="21" t="s">
        <v>82</v>
      </c>
      <c r="C128" s="63">
        <v>53.46</v>
      </c>
      <c r="D128" s="227" t="s">
        <v>118</v>
      </c>
      <c r="E128" s="286"/>
      <c r="F128" s="63">
        <f t="shared" si="8"/>
        <v>0</v>
      </c>
      <c r="H128" s="66"/>
      <c r="I128" s="73"/>
      <c r="J128" s="73"/>
    </row>
    <row r="129" spans="1:16" s="65" customFormat="1">
      <c r="A129" s="105"/>
      <c r="B129" s="28"/>
      <c r="C129" s="63"/>
      <c r="D129" s="227"/>
      <c r="E129" s="301"/>
      <c r="F129" s="63"/>
      <c r="H129" s="66"/>
      <c r="I129" s="73"/>
      <c r="J129" s="73"/>
    </row>
    <row r="130" spans="1:16" s="65" customFormat="1" ht="25.5">
      <c r="A130" s="30">
        <v>12</v>
      </c>
      <c r="B130" s="98" t="s">
        <v>30</v>
      </c>
      <c r="C130" s="63"/>
      <c r="D130" s="227"/>
      <c r="E130" s="301"/>
      <c r="F130" s="63"/>
      <c r="H130" s="66"/>
      <c r="I130" s="73"/>
      <c r="J130" s="73"/>
    </row>
    <row r="131" spans="1:16" s="65" customFormat="1" ht="25.5">
      <c r="A131" s="32">
        <v>12.1</v>
      </c>
      <c r="B131" s="28" t="s">
        <v>84</v>
      </c>
      <c r="C131" s="63">
        <v>298.32</v>
      </c>
      <c r="D131" s="227" t="s">
        <v>118</v>
      </c>
      <c r="E131" s="302"/>
      <c r="F131" s="63">
        <f t="shared" ref="F131" si="9">ROUND(E131*C131,2)</f>
        <v>0</v>
      </c>
      <c r="H131" s="66"/>
      <c r="I131" s="73"/>
      <c r="J131" s="158"/>
      <c r="K131" s="158"/>
    </row>
    <row r="132" spans="1:16" s="65" customFormat="1">
      <c r="A132" s="32"/>
      <c r="B132" s="28"/>
      <c r="C132" s="67"/>
      <c r="D132" s="227"/>
      <c r="E132" s="301"/>
      <c r="F132" s="63"/>
      <c r="H132" s="66"/>
      <c r="I132" s="73"/>
      <c r="J132" s="73"/>
      <c r="K132" s="73"/>
    </row>
    <row r="133" spans="1:16" s="159" customFormat="1" ht="12" customHeight="1">
      <c r="A133" s="30">
        <v>13</v>
      </c>
      <c r="B133" s="33" t="s">
        <v>17</v>
      </c>
      <c r="C133" s="99"/>
      <c r="D133" s="233" t="s">
        <v>4</v>
      </c>
      <c r="E133" s="303"/>
      <c r="F133" s="100"/>
      <c r="G133" s="65"/>
      <c r="J133" s="160"/>
      <c r="K133" s="161"/>
    </row>
    <row r="134" spans="1:16" s="159" customFormat="1">
      <c r="A134" s="32">
        <v>13.1</v>
      </c>
      <c r="B134" s="21" t="s">
        <v>85</v>
      </c>
      <c r="C134" s="99">
        <v>1</v>
      </c>
      <c r="D134" s="120" t="s">
        <v>11</v>
      </c>
      <c r="E134" s="303"/>
      <c r="F134" s="100">
        <f t="shared" ref="F134:F138" si="10">ROUND(E134*C134,2)</f>
        <v>0</v>
      </c>
      <c r="G134" s="65"/>
      <c r="J134" s="160"/>
      <c r="K134" s="161"/>
    </row>
    <row r="135" spans="1:16" s="159" customFormat="1" ht="12.75" customHeight="1">
      <c r="A135" s="32">
        <v>13.2</v>
      </c>
      <c r="B135" s="21" t="s">
        <v>86</v>
      </c>
      <c r="C135" s="99">
        <v>1</v>
      </c>
      <c r="D135" s="120" t="s">
        <v>11</v>
      </c>
      <c r="E135" s="303"/>
      <c r="F135" s="100">
        <f t="shared" si="10"/>
        <v>0</v>
      </c>
      <c r="G135" s="65"/>
      <c r="J135" s="160"/>
      <c r="K135" s="161"/>
    </row>
    <row r="136" spans="1:16" s="159" customFormat="1" ht="12.75" customHeight="1">
      <c r="A136" s="32">
        <v>13.3</v>
      </c>
      <c r="B136" s="21" t="s">
        <v>87</v>
      </c>
      <c r="C136" s="99">
        <v>15</v>
      </c>
      <c r="D136" s="233" t="s">
        <v>10</v>
      </c>
      <c r="E136" s="303"/>
      <c r="F136" s="100">
        <f t="shared" si="10"/>
        <v>0</v>
      </c>
      <c r="G136" s="65"/>
      <c r="J136" s="160"/>
      <c r="K136" s="161"/>
      <c r="M136" s="160"/>
    </row>
    <row r="137" spans="1:16" s="15" customFormat="1" ht="12.75" customHeight="1">
      <c r="A137" s="74">
        <v>13.4</v>
      </c>
      <c r="B137" s="21" t="s">
        <v>88</v>
      </c>
      <c r="C137" s="69">
        <v>1</v>
      </c>
      <c r="D137" s="120" t="s">
        <v>11</v>
      </c>
      <c r="E137" s="291"/>
      <c r="F137" s="70">
        <f t="shared" si="10"/>
        <v>0</v>
      </c>
      <c r="G137" s="65"/>
    </row>
    <row r="138" spans="1:16" s="15" customFormat="1" ht="12.75" customHeight="1">
      <c r="A138" s="105">
        <v>13.5</v>
      </c>
      <c r="B138" s="21" t="s">
        <v>89</v>
      </c>
      <c r="C138" s="69">
        <v>1</v>
      </c>
      <c r="D138" s="120" t="s">
        <v>11</v>
      </c>
      <c r="E138" s="291"/>
      <c r="F138" s="70">
        <f t="shared" si="10"/>
        <v>0</v>
      </c>
      <c r="G138" s="65"/>
    </row>
    <row r="139" spans="1:16" s="15" customFormat="1" ht="12.75" customHeight="1">
      <c r="A139" s="105"/>
      <c r="B139" s="21"/>
      <c r="C139" s="69"/>
      <c r="D139" s="120"/>
      <c r="E139" s="291"/>
      <c r="F139" s="70"/>
      <c r="G139" s="65"/>
    </row>
    <row r="140" spans="1:16" s="8" customFormat="1">
      <c r="A140" s="9"/>
      <c r="B140" s="4" t="s">
        <v>27</v>
      </c>
      <c r="C140" s="10"/>
      <c r="D140" s="225"/>
      <c r="E140" s="304"/>
      <c r="F140" s="11">
        <f>SUM(F79:F138)</f>
        <v>0</v>
      </c>
      <c r="G140" s="88"/>
      <c r="H140" s="6"/>
      <c r="I140" s="7"/>
      <c r="J140" s="7"/>
      <c r="K140" s="7"/>
    </row>
    <row r="141" spans="1:16" s="15" customFormat="1">
      <c r="A141" s="55"/>
      <c r="B141" s="56"/>
      <c r="C141" s="44"/>
      <c r="D141" s="224"/>
      <c r="E141" s="308"/>
      <c r="F141" s="50"/>
      <c r="G141" s="65"/>
      <c r="K141" s="49"/>
    </row>
    <row r="142" spans="1:16" s="15" customFormat="1">
      <c r="A142" s="243"/>
      <c r="B142" s="244" t="s">
        <v>22</v>
      </c>
      <c r="C142" s="245"/>
      <c r="D142" s="246"/>
      <c r="E142" s="309"/>
      <c r="F142" s="247">
        <f>F74+F140</f>
        <v>0</v>
      </c>
      <c r="G142" s="108"/>
      <c r="K142" s="49"/>
    </row>
    <row r="143" spans="1:16" s="8" customFormat="1" ht="12.75" customHeight="1">
      <c r="A143" s="123"/>
      <c r="B143" s="58"/>
      <c r="C143" s="59"/>
      <c r="D143" s="224"/>
      <c r="E143" s="290"/>
      <c r="F143" s="61"/>
      <c r="G143" s="65"/>
      <c r="H143" s="6"/>
      <c r="I143" s="7"/>
      <c r="J143" s="7"/>
      <c r="K143" s="7"/>
      <c r="L143" s="7"/>
      <c r="M143" s="62"/>
      <c r="N143" s="62"/>
      <c r="O143" s="62"/>
      <c r="P143" s="62"/>
    </row>
    <row r="144" spans="1:16" s="8" customFormat="1">
      <c r="A144" s="42" t="s">
        <v>6</v>
      </c>
      <c r="B144" s="109" t="s">
        <v>36</v>
      </c>
      <c r="C144" s="60"/>
      <c r="D144" s="224"/>
      <c r="E144" s="290"/>
      <c r="F144" s="61"/>
      <c r="G144" s="65"/>
      <c r="H144" s="6"/>
      <c r="I144" s="7"/>
      <c r="J144" s="132"/>
      <c r="K144" s="7"/>
      <c r="L144" s="7"/>
    </row>
    <row r="145" spans="1:234" s="8" customFormat="1" ht="12.75" customHeight="1">
      <c r="A145" s="42"/>
      <c r="B145" s="109"/>
      <c r="C145" s="60"/>
      <c r="D145" s="224"/>
      <c r="E145" s="290"/>
      <c r="F145" s="61"/>
      <c r="G145" s="65"/>
      <c r="H145" s="6"/>
      <c r="I145" s="7"/>
      <c r="J145" s="132"/>
      <c r="K145" s="7"/>
      <c r="L145" s="7"/>
    </row>
    <row r="146" spans="1:234" s="8" customFormat="1" ht="25.5" customHeight="1">
      <c r="A146" s="110" t="s">
        <v>12</v>
      </c>
      <c r="B146" s="58" t="s">
        <v>106</v>
      </c>
      <c r="C146" s="59"/>
      <c r="D146" s="224"/>
      <c r="E146" s="290"/>
      <c r="F146" s="61"/>
      <c r="G146" s="65"/>
      <c r="H146" s="6"/>
      <c r="I146" s="7"/>
      <c r="J146" s="7"/>
      <c r="K146" s="7"/>
      <c r="L146" s="7"/>
      <c r="M146" s="62"/>
      <c r="N146" s="62"/>
      <c r="O146" s="62"/>
      <c r="P146" s="62"/>
    </row>
    <row r="147" spans="1:234" s="8" customFormat="1" ht="8.1" customHeight="1">
      <c r="A147" s="123"/>
      <c r="B147" s="58"/>
      <c r="C147" s="59"/>
      <c r="D147" s="224"/>
      <c r="E147" s="290"/>
      <c r="F147" s="61"/>
      <c r="G147" s="65"/>
      <c r="H147" s="6"/>
      <c r="I147" s="7"/>
      <c r="J147" s="7"/>
      <c r="K147" s="7"/>
      <c r="L147" s="7"/>
      <c r="M147" s="62"/>
      <c r="N147" s="62"/>
      <c r="O147" s="62"/>
      <c r="P147" s="62"/>
    </row>
    <row r="148" spans="1:234" s="65" customFormat="1" ht="12.75" customHeight="1">
      <c r="A148" s="24">
        <v>1</v>
      </c>
      <c r="B148" s="25" t="s">
        <v>31</v>
      </c>
      <c r="C148" s="63"/>
      <c r="D148" s="226"/>
      <c r="E148" s="286"/>
      <c r="F148" s="63"/>
      <c r="H148" s="66"/>
      <c r="I148" s="73"/>
    </row>
    <row r="149" spans="1:234" s="65" customFormat="1" ht="16.5">
      <c r="A149" s="26" t="s">
        <v>38</v>
      </c>
      <c r="B149" s="21" t="s">
        <v>49</v>
      </c>
      <c r="C149" s="63">
        <v>650</v>
      </c>
      <c r="D149" s="227" t="s">
        <v>118</v>
      </c>
      <c r="E149" s="286"/>
      <c r="F149" s="64">
        <f>ROUND(C149*E149,2)</f>
        <v>0</v>
      </c>
      <c r="H149" s="66"/>
      <c r="I149" s="73"/>
    </row>
    <row r="150" spans="1:234" s="65" customFormat="1" ht="16.5">
      <c r="A150" s="26" t="s">
        <v>39</v>
      </c>
      <c r="B150" s="21" t="s">
        <v>50</v>
      </c>
      <c r="C150" s="63">
        <v>650</v>
      </c>
      <c r="D150" s="227" t="s">
        <v>118</v>
      </c>
      <c r="E150" s="286"/>
      <c r="F150" s="64">
        <f>ROUND(C150*E150,2)</f>
        <v>0</v>
      </c>
      <c r="H150" s="66"/>
    </row>
    <row r="151" spans="1:234" s="15" customFormat="1" ht="25.5" customHeight="1">
      <c r="A151" s="26" t="s">
        <v>40</v>
      </c>
      <c r="B151" s="21" t="s">
        <v>51</v>
      </c>
      <c r="C151" s="68">
        <v>156</v>
      </c>
      <c r="D151" s="224" t="s">
        <v>119</v>
      </c>
      <c r="E151" s="287"/>
      <c r="F151" s="70">
        <f>ROUND(E151*C151,2)</f>
        <v>0</v>
      </c>
      <c r="G151" s="65"/>
      <c r="I151" s="48"/>
    </row>
    <row r="152" spans="1:234" s="15" customFormat="1" ht="25.5">
      <c r="A152" s="26" t="s">
        <v>41</v>
      </c>
      <c r="B152" s="21" t="s">
        <v>52</v>
      </c>
      <c r="C152" s="124">
        <v>148.19999999999999</v>
      </c>
      <c r="D152" s="224" t="s">
        <v>119</v>
      </c>
      <c r="E152" s="288"/>
      <c r="F152" s="126">
        <f>ROUND((+C152*E152),2)</f>
        <v>0</v>
      </c>
      <c r="G152" s="65"/>
      <c r="I152" s="48"/>
    </row>
    <row r="153" spans="1:234" s="15" customFormat="1" ht="25.5">
      <c r="A153" s="26" t="s">
        <v>42</v>
      </c>
      <c r="B153" s="21" t="s">
        <v>53</v>
      </c>
      <c r="C153" s="36">
        <v>156</v>
      </c>
      <c r="D153" s="224" t="s">
        <v>119</v>
      </c>
      <c r="E153" s="289"/>
      <c r="F153" s="23">
        <f>ROUND((+C153*E153),2)</f>
        <v>0</v>
      </c>
      <c r="G153" s="65"/>
      <c r="H153" s="135"/>
      <c r="I153" s="48"/>
      <c r="J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5"/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  <c r="FL153" s="135"/>
      <c r="FM153" s="135"/>
      <c r="FN153" s="135"/>
      <c r="FO153" s="135"/>
      <c r="FP153" s="135"/>
      <c r="FQ153" s="135"/>
      <c r="FR153" s="135"/>
      <c r="FS153" s="135"/>
      <c r="FT153" s="135"/>
      <c r="FU153" s="135"/>
      <c r="FV153" s="135"/>
      <c r="FW153" s="135"/>
      <c r="FX153" s="135"/>
      <c r="FY153" s="135"/>
      <c r="FZ153" s="135"/>
      <c r="GA153" s="135"/>
      <c r="GB153" s="135"/>
      <c r="GC153" s="135"/>
      <c r="GD153" s="135"/>
      <c r="GE153" s="135"/>
      <c r="GF153" s="135"/>
      <c r="GG153" s="135"/>
      <c r="GH153" s="135"/>
      <c r="GI153" s="135"/>
      <c r="GJ153" s="135"/>
      <c r="GK153" s="135"/>
      <c r="GL153" s="135"/>
      <c r="GM153" s="135"/>
      <c r="GN153" s="135"/>
      <c r="GO153" s="135"/>
      <c r="GP153" s="135"/>
      <c r="GQ153" s="135"/>
      <c r="GR153" s="135"/>
      <c r="GS153" s="135"/>
      <c r="GT153" s="135"/>
      <c r="GU153" s="135"/>
      <c r="GV153" s="135"/>
      <c r="GW153" s="135"/>
      <c r="GX153" s="135"/>
      <c r="GY153" s="135"/>
      <c r="GZ153" s="135"/>
      <c r="HA153" s="135"/>
      <c r="HB153" s="135"/>
      <c r="HC153" s="135"/>
      <c r="HD153" s="135"/>
      <c r="HE153" s="135"/>
      <c r="HF153" s="135"/>
      <c r="HG153" s="135"/>
      <c r="HH153" s="135"/>
      <c r="HI153" s="135"/>
      <c r="HJ153" s="135"/>
      <c r="HK153" s="135"/>
      <c r="HL153" s="135"/>
      <c r="HM153" s="135"/>
      <c r="HN153" s="135"/>
      <c r="HO153" s="135"/>
      <c r="HP153" s="135"/>
      <c r="HQ153" s="135"/>
      <c r="HR153" s="135"/>
      <c r="HS153" s="135"/>
      <c r="HT153" s="135"/>
      <c r="HU153" s="135"/>
      <c r="HV153" s="135"/>
      <c r="HW153" s="135"/>
      <c r="HX153" s="135"/>
      <c r="HY153" s="135"/>
      <c r="HZ153" s="135"/>
    </row>
    <row r="154" spans="1:234" s="65" customFormat="1" ht="16.5">
      <c r="A154" s="26" t="s">
        <v>43</v>
      </c>
      <c r="B154" s="21" t="s">
        <v>54</v>
      </c>
      <c r="C154" s="63">
        <v>650</v>
      </c>
      <c r="D154" s="227" t="s">
        <v>118</v>
      </c>
      <c r="E154" s="286"/>
      <c r="F154" s="23">
        <f>ROUND((+C154*E154),2)</f>
        <v>0</v>
      </c>
      <c r="H154" s="66"/>
      <c r="I154" s="73"/>
    </row>
    <row r="155" spans="1:234" s="8" customFormat="1" ht="12.75" customHeight="1">
      <c r="A155" s="101"/>
      <c r="B155" s="127"/>
      <c r="C155" s="128"/>
      <c r="D155" s="224"/>
      <c r="E155" s="290"/>
      <c r="F155" s="61"/>
      <c r="G155" s="65"/>
      <c r="H155" s="6"/>
      <c r="I155" s="73"/>
      <c r="J155" s="129"/>
      <c r="K155" s="7"/>
      <c r="L155" s="7"/>
      <c r="M155" s="141"/>
      <c r="N155" s="141"/>
      <c r="O155" s="141"/>
      <c r="P155" s="141"/>
    </row>
    <row r="156" spans="1:234" s="15" customFormat="1" ht="12.75" customHeight="1">
      <c r="A156" s="71">
        <v>2</v>
      </c>
      <c r="B156" s="54" t="s">
        <v>15</v>
      </c>
      <c r="C156" s="72"/>
      <c r="D156" s="228"/>
      <c r="E156" s="291"/>
      <c r="F156" s="70"/>
      <c r="G156" s="65"/>
      <c r="I156" s="73"/>
      <c r="J156" s="7"/>
      <c r="K156" s="7"/>
      <c r="L156" s="7"/>
      <c r="M156" s="141"/>
      <c r="N156" s="141"/>
      <c r="O156" s="141"/>
      <c r="P156" s="141"/>
    </row>
    <row r="157" spans="1:234" s="15" customFormat="1" ht="12.75" customHeight="1">
      <c r="A157" s="74">
        <v>2.1</v>
      </c>
      <c r="B157" s="21" t="s">
        <v>91</v>
      </c>
      <c r="C157" s="69">
        <v>1</v>
      </c>
      <c r="D157" s="120" t="s">
        <v>11</v>
      </c>
      <c r="E157" s="291"/>
      <c r="F157" s="70">
        <f>ROUND(E157*C157,2)</f>
        <v>0</v>
      </c>
      <c r="G157" s="65"/>
      <c r="I157" s="48"/>
      <c r="J157" s="7"/>
      <c r="K157" s="7"/>
      <c r="L157" s="7"/>
      <c r="M157" s="141"/>
      <c r="N157" s="141"/>
      <c r="O157" s="141"/>
      <c r="P157" s="141"/>
    </row>
    <row r="158" spans="1:234" s="15" customFormat="1" ht="12.75" customHeight="1">
      <c r="A158" s="74">
        <v>2.2000000000000002</v>
      </c>
      <c r="B158" s="21" t="s">
        <v>56</v>
      </c>
      <c r="C158" s="69">
        <v>575.23</v>
      </c>
      <c r="D158" s="222" t="s">
        <v>121</v>
      </c>
      <c r="E158" s="287"/>
      <c r="F158" s="70">
        <f>ROUND(E158*C158,2)</f>
        <v>0</v>
      </c>
      <c r="G158" s="65"/>
      <c r="I158" s="48"/>
      <c r="J158" s="75"/>
      <c r="K158" s="7"/>
      <c r="L158" s="7"/>
      <c r="M158" s="141"/>
      <c r="N158" s="141"/>
      <c r="O158" s="141"/>
      <c r="P158" s="141"/>
    </row>
    <row r="159" spans="1:234" s="15" customFormat="1">
      <c r="A159" s="266">
        <v>2.2999999999999998</v>
      </c>
      <c r="B159" s="217" t="s">
        <v>58</v>
      </c>
      <c r="C159" s="267">
        <v>3</v>
      </c>
      <c r="D159" s="268" t="s">
        <v>122</v>
      </c>
      <c r="E159" s="310"/>
      <c r="F159" s="269">
        <f>ROUND(E159*C159,2)</f>
        <v>0</v>
      </c>
      <c r="G159" s="65"/>
      <c r="J159" s="143"/>
    </row>
    <row r="160" spans="1:234" s="65" customFormat="1">
      <c r="A160" s="27"/>
      <c r="B160" s="80"/>
      <c r="C160" s="78"/>
      <c r="D160" s="229"/>
      <c r="E160" s="292"/>
      <c r="F160" s="79"/>
      <c r="H160" s="66"/>
      <c r="I160" s="7"/>
      <c r="J160" s="7"/>
      <c r="K160" s="7"/>
    </row>
    <row r="161" spans="1:234" s="65" customFormat="1">
      <c r="A161" s="24">
        <v>3</v>
      </c>
      <c r="B161" s="77" t="s">
        <v>98</v>
      </c>
      <c r="C161" s="78"/>
      <c r="D161" s="229"/>
      <c r="E161" s="292"/>
      <c r="F161" s="79"/>
      <c r="H161" s="66"/>
      <c r="I161" s="7"/>
      <c r="J161" s="7"/>
      <c r="K161" s="7"/>
    </row>
    <row r="162" spans="1:234" s="15" customFormat="1" ht="25.5" customHeight="1">
      <c r="A162" s="74">
        <v>3.1</v>
      </c>
      <c r="B162" s="21" t="s">
        <v>92</v>
      </c>
      <c r="C162" s="69">
        <v>32.08</v>
      </c>
      <c r="D162" s="224" t="s">
        <v>119</v>
      </c>
      <c r="E162" s="291"/>
      <c r="F162" s="70">
        <f>ROUND(E162*C162,2)</f>
        <v>0</v>
      </c>
      <c r="G162" s="65"/>
    </row>
    <row r="163" spans="1:234" s="15" customFormat="1" ht="25.5">
      <c r="A163" s="19">
        <v>3.2</v>
      </c>
      <c r="B163" s="21" t="s">
        <v>60</v>
      </c>
      <c r="C163" s="45">
        <v>3</v>
      </c>
      <c r="D163" s="222" t="s">
        <v>122</v>
      </c>
      <c r="E163" s="293"/>
      <c r="F163" s="20">
        <f>ROUND((+C163*E163),2)</f>
        <v>0</v>
      </c>
      <c r="G163" s="65"/>
      <c r="H163" s="135"/>
      <c r="J163" s="144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5"/>
      <c r="DF163" s="135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  <c r="FO163" s="135"/>
      <c r="FP163" s="135"/>
      <c r="FQ163" s="135"/>
      <c r="FR163" s="135"/>
      <c r="FS163" s="135"/>
      <c r="FT163" s="135"/>
      <c r="FU163" s="135"/>
      <c r="FV163" s="135"/>
      <c r="FW163" s="135"/>
      <c r="FX163" s="135"/>
      <c r="FY163" s="135"/>
      <c r="FZ163" s="135"/>
      <c r="GA163" s="135"/>
      <c r="GB163" s="135"/>
      <c r="GC163" s="135"/>
      <c r="GD163" s="135"/>
      <c r="GE163" s="135"/>
      <c r="GF163" s="135"/>
      <c r="GG163" s="135"/>
      <c r="GH163" s="135"/>
      <c r="GI163" s="135"/>
      <c r="GJ163" s="135"/>
      <c r="GK163" s="135"/>
      <c r="GL163" s="135"/>
      <c r="GM163" s="135"/>
      <c r="GN163" s="135"/>
      <c r="GO163" s="135"/>
      <c r="GP163" s="135"/>
      <c r="GQ163" s="135"/>
      <c r="GR163" s="135"/>
      <c r="GS163" s="135"/>
      <c r="GT163" s="135"/>
      <c r="GU163" s="135"/>
      <c r="GV163" s="135"/>
      <c r="GW163" s="135"/>
      <c r="GX163" s="135"/>
      <c r="GY163" s="135"/>
      <c r="GZ163" s="135"/>
      <c r="HA163" s="135"/>
      <c r="HB163" s="135"/>
      <c r="HC163" s="135"/>
      <c r="HD163" s="135"/>
      <c r="HE163" s="135"/>
      <c r="HF163" s="135"/>
      <c r="HG163" s="135"/>
      <c r="HH163" s="135"/>
      <c r="HI163" s="135"/>
      <c r="HJ163" s="135"/>
      <c r="HK163" s="135"/>
      <c r="HL163" s="135"/>
      <c r="HM163" s="135"/>
      <c r="HN163" s="135"/>
      <c r="HO163" s="135"/>
      <c r="HP163" s="135"/>
      <c r="HQ163" s="135"/>
      <c r="HR163" s="135"/>
      <c r="HS163" s="135"/>
      <c r="HT163" s="135"/>
      <c r="HU163" s="135"/>
      <c r="HV163" s="135"/>
      <c r="HW163" s="135"/>
      <c r="HX163" s="135"/>
      <c r="HY163" s="135"/>
      <c r="HZ163" s="135"/>
    </row>
    <row r="164" spans="1:234" s="15" customFormat="1">
      <c r="A164" s="19"/>
      <c r="B164" s="21"/>
      <c r="C164" s="45"/>
      <c r="D164" s="120"/>
      <c r="E164" s="293"/>
      <c r="F164" s="20"/>
      <c r="G164" s="65"/>
      <c r="H164" s="135"/>
      <c r="J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5"/>
      <c r="FS164" s="135"/>
      <c r="FT164" s="135"/>
      <c r="FU164" s="135"/>
      <c r="FV164" s="135"/>
      <c r="FW164" s="135"/>
      <c r="FX164" s="135"/>
      <c r="FY164" s="135"/>
      <c r="FZ164" s="135"/>
      <c r="GA164" s="135"/>
      <c r="GB164" s="135"/>
      <c r="GC164" s="135"/>
      <c r="GD164" s="135"/>
      <c r="GE164" s="135"/>
      <c r="GF164" s="135"/>
      <c r="GG164" s="135"/>
      <c r="GH164" s="135"/>
      <c r="GI164" s="135"/>
      <c r="GJ164" s="135"/>
      <c r="GK164" s="135"/>
      <c r="GL164" s="135"/>
      <c r="GM164" s="135"/>
      <c r="GN164" s="135"/>
      <c r="GO164" s="135"/>
      <c r="GP164" s="135"/>
      <c r="GQ164" s="135"/>
      <c r="GR164" s="135"/>
      <c r="GS164" s="135"/>
      <c r="GT164" s="135"/>
      <c r="GU164" s="135"/>
      <c r="GV164" s="135"/>
      <c r="GW164" s="135"/>
      <c r="GX164" s="135"/>
      <c r="GY164" s="135"/>
      <c r="GZ164" s="135"/>
      <c r="HA164" s="135"/>
      <c r="HB164" s="135"/>
      <c r="HC164" s="135"/>
      <c r="HD164" s="135"/>
      <c r="HE164" s="135"/>
      <c r="HF164" s="135"/>
      <c r="HG164" s="135"/>
      <c r="HH164" s="135"/>
      <c r="HI164" s="135"/>
      <c r="HJ164" s="135"/>
      <c r="HK164" s="135"/>
      <c r="HL164" s="135"/>
      <c r="HM164" s="135"/>
      <c r="HN164" s="135"/>
      <c r="HO164" s="135"/>
      <c r="HP164" s="135"/>
      <c r="HQ164" s="135"/>
      <c r="HR164" s="135"/>
      <c r="HS164" s="135"/>
      <c r="HT164" s="135"/>
      <c r="HU164" s="135"/>
      <c r="HV164" s="135"/>
      <c r="HW164" s="135"/>
      <c r="HX164" s="135"/>
      <c r="HY164" s="135"/>
      <c r="HZ164" s="135"/>
    </row>
    <row r="165" spans="1:234" s="15" customFormat="1" ht="12.75" customHeight="1">
      <c r="A165" s="71">
        <v>4</v>
      </c>
      <c r="B165" s="54" t="s">
        <v>16</v>
      </c>
      <c r="C165" s="69"/>
      <c r="D165" s="222"/>
      <c r="E165" s="291"/>
      <c r="F165" s="70"/>
      <c r="G165" s="65"/>
    </row>
    <row r="166" spans="1:234" s="15" customFormat="1" ht="25.5" customHeight="1">
      <c r="A166" s="74">
        <v>4.0999999999999996</v>
      </c>
      <c r="B166" s="21" t="s">
        <v>93</v>
      </c>
      <c r="C166" s="32">
        <v>8.02</v>
      </c>
      <c r="D166" s="224" t="s">
        <v>119</v>
      </c>
      <c r="E166" s="291"/>
      <c r="F166" s="70">
        <f>ROUND(E166*C166,2)</f>
        <v>0</v>
      </c>
      <c r="G166" s="65"/>
      <c r="J166" s="48"/>
    </row>
    <row r="167" spans="1:234" s="15" customFormat="1" ht="25.5" customHeight="1">
      <c r="A167" s="74">
        <v>4.2</v>
      </c>
      <c r="B167" s="21" t="s">
        <v>94</v>
      </c>
      <c r="C167" s="32">
        <v>25.66</v>
      </c>
      <c r="D167" s="224" t="s">
        <v>119</v>
      </c>
      <c r="E167" s="287"/>
      <c r="F167" s="70">
        <f>ROUND(E167*C167,2)</f>
        <v>0</v>
      </c>
      <c r="G167" s="65"/>
    </row>
    <row r="168" spans="1:234" s="65" customFormat="1" ht="25.5">
      <c r="A168" s="27"/>
      <c r="B168" s="80" t="s">
        <v>99</v>
      </c>
      <c r="C168" s="32">
        <v>3.21</v>
      </c>
      <c r="D168" s="224" t="s">
        <v>119</v>
      </c>
      <c r="E168" s="287"/>
      <c r="F168" s="70">
        <f t="shared" ref="F168" si="11">ROUND(E168*C168,2)</f>
        <v>0</v>
      </c>
      <c r="H168" s="15"/>
      <c r="I168" s="15"/>
      <c r="J168" s="48"/>
      <c r="K168" s="15"/>
      <c r="L168" s="15"/>
      <c r="M168" s="15"/>
    </row>
    <row r="169" spans="1:234" s="15" customFormat="1" ht="25.5">
      <c r="A169" s="19">
        <v>4.3</v>
      </c>
      <c r="B169" s="21" t="s">
        <v>62</v>
      </c>
      <c r="C169" s="119">
        <v>35.03</v>
      </c>
      <c r="D169" s="224" t="s">
        <v>119</v>
      </c>
      <c r="E169" s="294"/>
      <c r="F169" s="121">
        <f>ROUND((+C169*E169),2)</f>
        <v>0</v>
      </c>
      <c r="G169" s="65"/>
    </row>
    <row r="170" spans="1:234" s="15" customFormat="1">
      <c r="A170" s="19"/>
      <c r="B170" s="22"/>
      <c r="C170" s="119"/>
      <c r="D170" s="120"/>
      <c r="E170" s="294"/>
      <c r="F170" s="121"/>
      <c r="G170" s="65"/>
    </row>
    <row r="171" spans="1:234" s="65" customFormat="1" ht="25.5">
      <c r="A171" s="24">
        <v>5</v>
      </c>
      <c r="B171" s="77" t="s">
        <v>32</v>
      </c>
      <c r="C171" s="78"/>
      <c r="D171" s="229"/>
      <c r="E171" s="292"/>
      <c r="F171" s="79"/>
      <c r="H171" s="66"/>
      <c r="I171" s="7"/>
      <c r="J171" s="7"/>
      <c r="K171" s="7"/>
    </row>
    <row r="172" spans="1:234" s="65" customFormat="1" ht="25.5">
      <c r="A172" s="27">
        <v>5.0999999999999996</v>
      </c>
      <c r="B172" s="21" t="s">
        <v>96</v>
      </c>
      <c r="C172" s="81">
        <v>11001.28</v>
      </c>
      <c r="D172" s="230" t="s">
        <v>9</v>
      </c>
      <c r="E172" s="295"/>
      <c r="F172" s="81">
        <f>ROUND(E172*C172,2)</f>
        <v>0</v>
      </c>
      <c r="H172" s="146"/>
      <c r="I172" s="146"/>
      <c r="J172" s="73"/>
      <c r="L172" s="146"/>
      <c r="M172" s="146"/>
      <c r="N172" s="147"/>
      <c r="O172" s="141"/>
      <c r="P172" s="141"/>
      <c r="Q172" s="141"/>
      <c r="R172" s="141"/>
      <c r="S172" s="141"/>
    </row>
    <row r="173" spans="1:234" s="148" customFormat="1" ht="25.5">
      <c r="A173" s="111">
        <v>5.2</v>
      </c>
      <c r="B173" s="176" t="s">
        <v>66</v>
      </c>
      <c r="C173" s="85">
        <v>5</v>
      </c>
      <c r="D173" s="120" t="s">
        <v>11</v>
      </c>
      <c r="E173" s="296"/>
      <c r="F173" s="86">
        <f t="shared" ref="F173:F174" si="12">ROUND(E173*C173,2)</f>
        <v>0</v>
      </c>
      <c r="G173" s="65"/>
      <c r="H173" s="103"/>
      <c r="I173" s="103"/>
      <c r="J173" s="103"/>
      <c r="K173" s="103"/>
      <c r="L173" s="103"/>
      <c r="M173" s="103"/>
      <c r="N173" s="103"/>
      <c r="O173" s="103"/>
    </row>
    <row r="174" spans="1:234" s="141" customFormat="1" ht="27">
      <c r="A174" s="102">
        <v>5.3</v>
      </c>
      <c r="B174" s="176" t="s">
        <v>100</v>
      </c>
      <c r="C174" s="85">
        <v>1</v>
      </c>
      <c r="D174" s="231" t="s">
        <v>1</v>
      </c>
      <c r="E174" s="296"/>
      <c r="F174" s="86">
        <f t="shared" si="12"/>
        <v>0</v>
      </c>
      <c r="G174" s="65"/>
      <c r="H174" s="146"/>
      <c r="I174" s="146"/>
      <c r="J174" s="146"/>
      <c r="K174" s="146"/>
      <c r="L174" s="146"/>
      <c r="M174" s="146"/>
    </row>
    <row r="175" spans="1:234" s="65" customFormat="1" ht="12.75" customHeight="1">
      <c r="A175" s="177" t="s">
        <v>44</v>
      </c>
      <c r="B175" s="178" t="s">
        <v>45</v>
      </c>
      <c r="C175" s="179"/>
      <c r="D175" s="232"/>
      <c r="E175" s="297"/>
      <c r="F175" s="63"/>
      <c r="H175" s="66"/>
      <c r="I175" s="73"/>
    </row>
    <row r="176" spans="1:234" s="65" customFormat="1" ht="16.5">
      <c r="A176" s="105">
        <v>6.1</v>
      </c>
      <c r="B176" s="21" t="s">
        <v>72</v>
      </c>
      <c r="C176" s="79">
        <v>4.79</v>
      </c>
      <c r="D176" s="227" t="s">
        <v>118</v>
      </c>
      <c r="E176" s="311"/>
      <c r="F176" s="79">
        <f t="shared" ref="F176" si="13">ROUND(E176*C176,2)</f>
        <v>0</v>
      </c>
      <c r="H176" s="66"/>
      <c r="I176" s="73"/>
      <c r="K176" s="89"/>
    </row>
    <row r="177" spans="1:14" s="65" customFormat="1" ht="12.75" customHeight="1">
      <c r="A177" s="105"/>
      <c r="B177" s="21"/>
      <c r="C177" s="63"/>
      <c r="D177" s="227"/>
      <c r="E177" s="286"/>
      <c r="F177" s="63"/>
      <c r="H177" s="66"/>
      <c r="I177" s="73"/>
    </row>
    <row r="178" spans="1:14" s="148" customFormat="1" ht="38.25">
      <c r="A178" s="270">
        <v>7</v>
      </c>
      <c r="B178" s="274" t="s">
        <v>133</v>
      </c>
      <c r="C178" s="91">
        <v>2</v>
      </c>
      <c r="D178" s="120" t="s">
        <v>11</v>
      </c>
      <c r="E178" s="295"/>
      <c r="F178" s="91">
        <f>ROUND(E178*C178,2)</f>
        <v>0</v>
      </c>
      <c r="G178" s="65"/>
      <c r="H178" s="103"/>
      <c r="I178" s="103"/>
      <c r="J178" s="103"/>
      <c r="K178" s="150"/>
      <c r="L178" s="103"/>
      <c r="M178" s="103"/>
      <c r="N178" s="150"/>
    </row>
    <row r="179" spans="1:14" s="148" customFormat="1" ht="25.5">
      <c r="A179" s="270">
        <v>8</v>
      </c>
      <c r="B179" s="274" t="s">
        <v>134</v>
      </c>
      <c r="C179" s="91">
        <v>1</v>
      </c>
      <c r="D179" s="120" t="s">
        <v>11</v>
      </c>
      <c r="E179" s="295"/>
      <c r="F179" s="91">
        <f>ROUND(E179*C179,2)</f>
        <v>0</v>
      </c>
      <c r="G179" s="65"/>
      <c r="H179" s="103"/>
      <c r="I179" s="103"/>
      <c r="J179" s="103"/>
      <c r="K179" s="150"/>
      <c r="L179" s="103"/>
      <c r="M179" s="103"/>
      <c r="N179" s="151"/>
    </row>
    <row r="180" spans="1:14" s="94" customFormat="1" ht="25.5">
      <c r="A180" s="271">
        <v>9</v>
      </c>
      <c r="B180" s="274" t="s">
        <v>135</v>
      </c>
      <c r="C180" s="63">
        <v>25.92</v>
      </c>
      <c r="D180" s="227" t="s">
        <v>118</v>
      </c>
      <c r="E180" s="286"/>
      <c r="F180" s="63">
        <f t="shared" ref="F180" si="14">ROUND(E180*C180,2)</f>
        <v>0</v>
      </c>
      <c r="G180" s="65"/>
      <c r="H180" s="93"/>
      <c r="I180" s="113"/>
      <c r="J180" s="113"/>
      <c r="K180" s="113"/>
    </row>
    <row r="181" spans="1:14" s="141" customFormat="1" ht="13.5" customHeight="1">
      <c r="A181" s="130"/>
      <c r="B181" s="131"/>
      <c r="C181" s="81"/>
      <c r="D181" s="230"/>
      <c r="E181" s="295"/>
      <c r="F181" s="81"/>
      <c r="G181" s="65"/>
      <c r="H181" s="146"/>
      <c r="I181" s="146"/>
      <c r="J181" s="146"/>
      <c r="K181" s="145"/>
      <c r="L181" s="146"/>
      <c r="M181" s="146"/>
      <c r="N181" s="147"/>
    </row>
    <row r="182" spans="1:14" s="141" customFormat="1">
      <c r="A182" s="71">
        <v>10</v>
      </c>
      <c r="B182" s="107" t="s">
        <v>33</v>
      </c>
      <c r="C182" s="81"/>
      <c r="D182" s="230"/>
      <c r="E182" s="295"/>
      <c r="F182" s="81"/>
      <c r="G182" s="65"/>
      <c r="H182" s="146"/>
      <c r="I182" s="146"/>
      <c r="J182" s="146"/>
      <c r="K182" s="145"/>
      <c r="L182" s="146"/>
      <c r="M182" s="146"/>
      <c r="N182" s="147"/>
    </row>
    <row r="183" spans="1:14" s="141" customFormat="1" ht="16.5">
      <c r="A183" s="74">
        <v>10.1</v>
      </c>
      <c r="B183" s="118" t="s">
        <v>74</v>
      </c>
      <c r="C183" s="63">
        <v>186.61</v>
      </c>
      <c r="D183" s="227" t="s">
        <v>118</v>
      </c>
      <c r="E183" s="299"/>
      <c r="F183" s="81">
        <f>ROUND(E183*C183,2)</f>
        <v>0</v>
      </c>
      <c r="G183" s="65"/>
      <c r="H183" s="153"/>
      <c r="I183" s="73"/>
      <c r="J183" s="73"/>
      <c r="K183" s="152"/>
      <c r="L183" s="146"/>
      <c r="M183" s="146"/>
      <c r="N183" s="154"/>
    </row>
    <row r="184" spans="1:14" s="141" customFormat="1" ht="16.5">
      <c r="A184" s="74">
        <v>10.199999999999999</v>
      </c>
      <c r="B184" s="118" t="s">
        <v>75</v>
      </c>
      <c r="C184" s="63">
        <v>186.61</v>
      </c>
      <c r="D184" s="227" t="s">
        <v>118</v>
      </c>
      <c r="E184" s="299"/>
      <c r="F184" s="81">
        <f>ROUND(E184*C184,2)</f>
        <v>0</v>
      </c>
      <c r="G184" s="65"/>
      <c r="H184" s="153"/>
      <c r="I184" s="146"/>
      <c r="J184" s="146"/>
      <c r="K184" s="152"/>
      <c r="L184" s="146"/>
      <c r="M184" s="146"/>
      <c r="N184" s="154"/>
    </row>
    <row r="185" spans="1:14" s="141" customFormat="1" ht="16.5">
      <c r="A185" s="29">
        <v>10.3</v>
      </c>
      <c r="B185" s="118" t="s">
        <v>76</v>
      </c>
      <c r="C185" s="95">
        <v>53.46</v>
      </c>
      <c r="D185" s="227" t="s">
        <v>118</v>
      </c>
      <c r="E185" s="299"/>
      <c r="F185" s="81">
        <f t="shared" ref="F185:F187" si="15">ROUND(E185*C185,2)</f>
        <v>0</v>
      </c>
      <c r="G185" s="65"/>
      <c r="H185" s="155"/>
      <c r="I185" s="73"/>
    </row>
    <row r="186" spans="1:14" s="141" customFormat="1" ht="16.5">
      <c r="A186" s="96">
        <v>10.4</v>
      </c>
      <c r="B186" s="118" t="s">
        <v>77</v>
      </c>
      <c r="C186" s="95">
        <v>53.46</v>
      </c>
      <c r="D186" s="227" t="s">
        <v>118</v>
      </c>
      <c r="E186" s="299"/>
      <c r="F186" s="81">
        <f t="shared" si="15"/>
        <v>0</v>
      </c>
      <c r="G186" s="65"/>
      <c r="H186" s="155"/>
      <c r="I186" s="73"/>
    </row>
    <row r="187" spans="1:14" s="141" customFormat="1" ht="16.5">
      <c r="A187" s="96">
        <v>10.5</v>
      </c>
      <c r="B187" s="118" t="s">
        <v>78</v>
      </c>
      <c r="C187" s="95">
        <v>53.46</v>
      </c>
      <c r="D187" s="227" t="s">
        <v>118</v>
      </c>
      <c r="E187" s="299"/>
      <c r="F187" s="81">
        <f t="shared" si="15"/>
        <v>0</v>
      </c>
      <c r="G187" s="65"/>
      <c r="H187" s="155"/>
      <c r="I187" s="73"/>
    </row>
    <row r="188" spans="1:14" s="141" customFormat="1" ht="12.75" customHeight="1">
      <c r="A188" s="130"/>
      <c r="B188" s="131"/>
      <c r="C188" s="81"/>
      <c r="D188" s="230"/>
      <c r="E188" s="300"/>
      <c r="F188" s="81"/>
      <c r="G188" s="65"/>
      <c r="H188" s="146"/>
      <c r="I188" s="146"/>
      <c r="J188" s="146"/>
      <c r="K188" s="156"/>
      <c r="L188" s="146"/>
      <c r="M188" s="146"/>
      <c r="N188" s="157"/>
    </row>
    <row r="189" spans="1:14" s="65" customFormat="1">
      <c r="A189" s="30">
        <v>11</v>
      </c>
      <c r="B189" s="31" t="s">
        <v>24</v>
      </c>
      <c r="C189" s="63"/>
      <c r="D189" s="227"/>
      <c r="E189" s="301"/>
      <c r="F189" s="63"/>
      <c r="H189" s="66"/>
      <c r="I189" s="73"/>
    </row>
    <row r="190" spans="1:14" s="65" customFormat="1" ht="25.5">
      <c r="A190" s="32">
        <v>11.1</v>
      </c>
      <c r="B190" s="21" t="s">
        <v>80</v>
      </c>
      <c r="C190" s="63">
        <v>186.61</v>
      </c>
      <c r="D190" s="227" t="s">
        <v>118</v>
      </c>
      <c r="E190" s="302"/>
      <c r="F190" s="63">
        <f t="shared" ref="F190:F192" si="16">ROUND(E190*C190,2)</f>
        <v>0</v>
      </c>
      <c r="H190" s="66"/>
      <c r="I190" s="97"/>
    </row>
    <row r="191" spans="1:14" s="65" customFormat="1" ht="25.5">
      <c r="A191" s="32">
        <v>11.2</v>
      </c>
      <c r="B191" s="21" t="s">
        <v>81</v>
      </c>
      <c r="C191" s="63">
        <v>53.46</v>
      </c>
      <c r="D191" s="227" t="s">
        <v>118</v>
      </c>
      <c r="E191" s="302"/>
      <c r="F191" s="63">
        <f t="shared" si="16"/>
        <v>0</v>
      </c>
      <c r="H191" s="66"/>
      <c r="I191" s="97"/>
    </row>
    <row r="192" spans="1:14" s="65" customFormat="1" ht="16.5">
      <c r="A192" s="114">
        <v>11.3</v>
      </c>
      <c r="B192" s="256" t="s">
        <v>82</v>
      </c>
      <c r="C192" s="92">
        <v>53.46</v>
      </c>
      <c r="D192" s="254" t="s">
        <v>118</v>
      </c>
      <c r="E192" s="312"/>
      <c r="F192" s="92">
        <f t="shared" si="16"/>
        <v>0</v>
      </c>
      <c r="H192" s="66"/>
      <c r="I192" s="97"/>
      <c r="J192" s="73"/>
    </row>
    <row r="193" spans="1:234" s="65" customFormat="1">
      <c r="A193" s="105"/>
      <c r="B193" s="28"/>
      <c r="C193" s="63"/>
      <c r="D193" s="227"/>
      <c r="E193" s="301"/>
      <c r="F193" s="63"/>
      <c r="H193" s="66"/>
      <c r="I193" s="73"/>
    </row>
    <row r="194" spans="1:234" s="65" customFormat="1" ht="25.5">
      <c r="A194" s="30">
        <v>12</v>
      </c>
      <c r="B194" s="98" t="s">
        <v>30</v>
      </c>
      <c r="C194" s="63"/>
      <c r="D194" s="227"/>
      <c r="E194" s="301"/>
      <c r="F194" s="63"/>
      <c r="H194" s="66"/>
      <c r="I194" s="73"/>
    </row>
    <row r="195" spans="1:234" s="65" customFormat="1" ht="25.5">
      <c r="A195" s="32">
        <v>12.1</v>
      </c>
      <c r="B195" s="21" t="s">
        <v>84</v>
      </c>
      <c r="C195" s="63">
        <v>298.32</v>
      </c>
      <c r="D195" s="227" t="s">
        <v>118</v>
      </c>
      <c r="E195" s="302"/>
      <c r="F195" s="63">
        <f t="shared" ref="F195" si="17">ROUND(E195*C195,2)</f>
        <v>0</v>
      </c>
      <c r="H195" s="66"/>
      <c r="I195" s="97"/>
      <c r="J195" s="166"/>
    </row>
    <row r="196" spans="1:234" s="65" customFormat="1">
      <c r="A196" s="32"/>
      <c r="B196" s="28"/>
      <c r="C196" s="67"/>
      <c r="D196" s="227"/>
      <c r="E196" s="301"/>
      <c r="F196" s="63"/>
      <c r="H196" s="66"/>
      <c r="I196" s="73"/>
      <c r="J196" s="73"/>
      <c r="K196" s="73"/>
    </row>
    <row r="197" spans="1:234" s="159" customFormat="1" ht="12" customHeight="1">
      <c r="A197" s="30">
        <v>13</v>
      </c>
      <c r="B197" s="33" t="s">
        <v>17</v>
      </c>
      <c r="C197" s="99"/>
      <c r="D197" s="233" t="s">
        <v>4</v>
      </c>
      <c r="E197" s="303"/>
      <c r="F197" s="100"/>
      <c r="G197" s="65"/>
      <c r="J197" s="160"/>
      <c r="K197" s="161"/>
    </row>
    <row r="198" spans="1:234" s="159" customFormat="1">
      <c r="A198" s="32">
        <v>13.1</v>
      </c>
      <c r="B198" s="21" t="s">
        <v>85</v>
      </c>
      <c r="C198" s="99">
        <v>2</v>
      </c>
      <c r="D198" s="120" t="s">
        <v>11</v>
      </c>
      <c r="E198" s="303"/>
      <c r="F198" s="100">
        <f t="shared" ref="F198:F202" si="18">ROUND(E198*C198,2)</f>
        <v>0</v>
      </c>
      <c r="G198" s="65"/>
      <c r="J198" s="160"/>
      <c r="K198" s="161"/>
    </row>
    <row r="199" spans="1:234" s="159" customFormat="1" ht="12.75" customHeight="1">
      <c r="A199" s="32">
        <v>13.2</v>
      </c>
      <c r="B199" s="21" t="s">
        <v>86</v>
      </c>
      <c r="C199" s="99">
        <v>1</v>
      </c>
      <c r="D199" s="120" t="s">
        <v>11</v>
      </c>
      <c r="E199" s="303"/>
      <c r="F199" s="100">
        <f t="shared" si="18"/>
        <v>0</v>
      </c>
      <c r="G199" s="65"/>
      <c r="J199" s="160"/>
      <c r="K199" s="161"/>
    </row>
    <row r="200" spans="1:234" s="159" customFormat="1" ht="12.75" customHeight="1">
      <c r="A200" s="32">
        <v>13.3</v>
      </c>
      <c r="B200" s="21" t="s">
        <v>87</v>
      </c>
      <c r="C200" s="99">
        <v>15</v>
      </c>
      <c r="D200" s="233" t="s">
        <v>10</v>
      </c>
      <c r="E200" s="303"/>
      <c r="F200" s="100">
        <f t="shared" si="18"/>
        <v>0</v>
      </c>
      <c r="G200" s="65"/>
      <c r="J200" s="160"/>
      <c r="K200" s="161"/>
      <c r="M200" s="160"/>
    </row>
    <row r="201" spans="1:234" s="15" customFormat="1" ht="12.75" customHeight="1">
      <c r="A201" s="74">
        <v>15.3</v>
      </c>
      <c r="B201" s="21" t="s">
        <v>88</v>
      </c>
      <c r="C201" s="69">
        <v>1</v>
      </c>
      <c r="D201" s="120" t="s">
        <v>11</v>
      </c>
      <c r="E201" s="291"/>
      <c r="F201" s="70">
        <f t="shared" si="18"/>
        <v>0</v>
      </c>
      <c r="G201" s="65"/>
    </row>
    <row r="202" spans="1:234" s="15" customFormat="1" ht="12.75" customHeight="1">
      <c r="A202" s="105">
        <v>15.4</v>
      </c>
      <c r="B202" s="21" t="s">
        <v>89</v>
      </c>
      <c r="C202" s="69">
        <v>1</v>
      </c>
      <c r="D202" s="222" t="s">
        <v>11</v>
      </c>
      <c r="E202" s="291"/>
      <c r="F202" s="70">
        <f t="shared" si="18"/>
        <v>0</v>
      </c>
      <c r="G202" s="65"/>
    </row>
    <row r="203" spans="1:234" s="15" customFormat="1" ht="12.75" customHeight="1">
      <c r="A203" s="105"/>
      <c r="B203" s="21"/>
      <c r="C203" s="69"/>
      <c r="D203" s="222"/>
      <c r="E203" s="291"/>
      <c r="F203" s="70"/>
      <c r="G203" s="65"/>
    </row>
    <row r="204" spans="1:234" s="8" customFormat="1">
      <c r="A204" s="9"/>
      <c r="B204" s="4" t="s">
        <v>129</v>
      </c>
      <c r="C204" s="10"/>
      <c r="D204" s="225"/>
      <c r="E204" s="304"/>
      <c r="F204" s="11">
        <f>SUM(F149:F202)</f>
        <v>0</v>
      </c>
      <c r="G204" s="12"/>
      <c r="H204" s="6"/>
      <c r="I204" s="7"/>
      <c r="J204" s="7"/>
      <c r="K204" s="7"/>
    </row>
    <row r="205" spans="1:234" s="8" customFormat="1">
      <c r="A205" s="42"/>
      <c r="B205" s="109"/>
      <c r="C205" s="60"/>
      <c r="D205" s="224"/>
      <c r="E205" s="290"/>
      <c r="F205" s="61"/>
      <c r="G205" s="5"/>
      <c r="H205" s="6"/>
      <c r="I205" s="7"/>
      <c r="J205" s="7"/>
      <c r="K205" s="7"/>
      <c r="L205" s="7"/>
    </row>
    <row r="206" spans="1:234" s="167" customFormat="1">
      <c r="A206" s="255" t="s">
        <v>126</v>
      </c>
      <c r="B206" s="35" t="s">
        <v>23</v>
      </c>
      <c r="C206" s="116"/>
      <c r="D206" s="230"/>
      <c r="E206" s="313"/>
      <c r="F206" s="133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  <c r="DO206" s="135"/>
      <c r="DP206" s="135"/>
      <c r="DQ206" s="135"/>
      <c r="DR206" s="135"/>
      <c r="DS206" s="135"/>
      <c r="DT206" s="135"/>
      <c r="DU206" s="135"/>
      <c r="DV206" s="135"/>
      <c r="DW206" s="135"/>
      <c r="DX206" s="135"/>
      <c r="DY206" s="135"/>
      <c r="DZ206" s="135"/>
      <c r="EA206" s="135"/>
      <c r="EB206" s="135"/>
      <c r="EC206" s="135"/>
      <c r="ED206" s="135"/>
      <c r="EE206" s="135"/>
      <c r="EF206" s="135"/>
      <c r="EG206" s="135"/>
      <c r="EH206" s="135"/>
      <c r="EI206" s="135"/>
      <c r="EJ206" s="135"/>
      <c r="EK206" s="135"/>
      <c r="EL206" s="135"/>
      <c r="EM206" s="135"/>
      <c r="EN206" s="135"/>
      <c r="EO206" s="135"/>
      <c r="EP206" s="135"/>
      <c r="EQ206" s="135"/>
      <c r="ER206" s="135"/>
      <c r="ES206" s="135"/>
      <c r="ET206" s="135"/>
      <c r="EU206" s="135"/>
      <c r="EV206" s="135"/>
      <c r="EW206" s="135"/>
      <c r="EX206" s="135"/>
      <c r="EY206" s="135"/>
      <c r="EZ206" s="135"/>
      <c r="FA206" s="135"/>
      <c r="FB206" s="135"/>
      <c r="FC206" s="135"/>
      <c r="FD206" s="135"/>
      <c r="FE206" s="135"/>
      <c r="FF206" s="135"/>
      <c r="FG206" s="135"/>
      <c r="FH206" s="135"/>
      <c r="FI206" s="135"/>
      <c r="FJ206" s="135"/>
      <c r="FK206" s="135"/>
      <c r="FL206" s="135"/>
      <c r="FM206" s="135"/>
      <c r="FN206" s="135"/>
      <c r="FO206" s="135"/>
      <c r="FP206" s="135"/>
      <c r="FQ206" s="135"/>
      <c r="FR206" s="135"/>
      <c r="FS206" s="135"/>
      <c r="FT206" s="135"/>
      <c r="FU206" s="135"/>
      <c r="FV206" s="135"/>
      <c r="FW206" s="135"/>
      <c r="FX206" s="135"/>
      <c r="FY206" s="135"/>
      <c r="FZ206" s="135"/>
      <c r="GA206" s="135"/>
      <c r="GB206" s="135"/>
      <c r="GC206" s="135"/>
      <c r="GD206" s="135"/>
      <c r="GE206" s="135"/>
      <c r="GF206" s="135"/>
      <c r="GG206" s="135"/>
      <c r="GH206" s="135"/>
      <c r="GI206" s="135"/>
      <c r="GJ206" s="135"/>
      <c r="GK206" s="135"/>
      <c r="GL206" s="135"/>
      <c r="GM206" s="135"/>
      <c r="GN206" s="135"/>
      <c r="GO206" s="135"/>
      <c r="GP206" s="135"/>
      <c r="GQ206" s="135"/>
      <c r="GR206" s="135"/>
      <c r="GS206" s="135"/>
      <c r="GT206" s="135"/>
      <c r="GU206" s="135"/>
      <c r="GV206" s="135"/>
      <c r="GW206" s="135"/>
      <c r="GX206" s="135"/>
      <c r="GY206" s="135"/>
      <c r="GZ206" s="135"/>
      <c r="HA206" s="135"/>
      <c r="HB206" s="135"/>
      <c r="HC206" s="135"/>
      <c r="HD206" s="135"/>
      <c r="HE206" s="135"/>
      <c r="HF206" s="135"/>
      <c r="HG206" s="135"/>
      <c r="HH206" s="135"/>
      <c r="HI206" s="135"/>
      <c r="HJ206" s="135"/>
      <c r="HK206" s="135"/>
      <c r="HL206" s="135"/>
      <c r="HM206" s="135"/>
      <c r="HN206" s="135"/>
      <c r="HO206" s="135"/>
      <c r="HP206" s="135"/>
      <c r="HQ206" s="135"/>
      <c r="HR206" s="135"/>
      <c r="HS206" s="135"/>
      <c r="HT206" s="135"/>
      <c r="HU206" s="135"/>
      <c r="HV206" s="135"/>
      <c r="HW206" s="135"/>
      <c r="HX206" s="135"/>
      <c r="HY206" s="135"/>
      <c r="HZ206" s="135"/>
    </row>
    <row r="207" spans="1:234" s="167" customFormat="1" ht="39.75" customHeight="1">
      <c r="A207" s="115">
        <v>1</v>
      </c>
      <c r="B207" s="21" t="s">
        <v>101</v>
      </c>
      <c r="C207" s="116">
        <v>1</v>
      </c>
      <c r="D207" s="120" t="s">
        <v>11</v>
      </c>
      <c r="E207" s="313"/>
      <c r="F207" s="117">
        <f>ROUND(E207*C207,2)</f>
        <v>0</v>
      </c>
      <c r="G207" s="144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  <c r="DO207" s="135"/>
      <c r="DP207" s="135"/>
      <c r="DQ207" s="135"/>
      <c r="DR207" s="135"/>
      <c r="DS207" s="135"/>
      <c r="DT207" s="135"/>
      <c r="DU207" s="135"/>
      <c r="DV207" s="135"/>
      <c r="DW207" s="135"/>
      <c r="DX207" s="135"/>
      <c r="DY207" s="135"/>
      <c r="DZ207" s="135"/>
      <c r="EA207" s="135"/>
      <c r="EB207" s="135"/>
      <c r="EC207" s="135"/>
      <c r="ED207" s="135"/>
      <c r="EE207" s="135"/>
      <c r="EF207" s="135"/>
      <c r="EG207" s="135"/>
      <c r="EH207" s="135"/>
      <c r="EI207" s="135"/>
      <c r="EJ207" s="135"/>
      <c r="EK207" s="135"/>
      <c r="EL207" s="135"/>
      <c r="EM207" s="135"/>
      <c r="EN207" s="135"/>
      <c r="EO207" s="135"/>
      <c r="EP207" s="135"/>
      <c r="EQ207" s="135"/>
      <c r="ER207" s="135"/>
      <c r="ES207" s="135"/>
      <c r="ET207" s="135"/>
      <c r="EU207" s="135"/>
      <c r="EV207" s="135"/>
      <c r="EW207" s="135"/>
      <c r="EX207" s="135"/>
      <c r="EY207" s="135"/>
      <c r="EZ207" s="135"/>
      <c r="FA207" s="135"/>
      <c r="FB207" s="135"/>
      <c r="FC207" s="135"/>
      <c r="FD207" s="135"/>
      <c r="FE207" s="135"/>
      <c r="FF207" s="135"/>
      <c r="FG207" s="135"/>
      <c r="FH207" s="135"/>
      <c r="FI207" s="135"/>
      <c r="FJ207" s="135"/>
      <c r="FK207" s="135"/>
      <c r="FL207" s="135"/>
      <c r="FM207" s="135"/>
      <c r="FN207" s="135"/>
      <c r="FO207" s="135"/>
      <c r="FP207" s="135"/>
      <c r="FQ207" s="135"/>
      <c r="FR207" s="135"/>
      <c r="FS207" s="135"/>
      <c r="FT207" s="135"/>
      <c r="FU207" s="135"/>
      <c r="FV207" s="135"/>
      <c r="FW207" s="135"/>
      <c r="FX207" s="135"/>
      <c r="FY207" s="135"/>
      <c r="FZ207" s="135"/>
      <c r="GA207" s="135"/>
      <c r="GB207" s="135"/>
      <c r="GC207" s="135"/>
      <c r="GD207" s="135"/>
      <c r="GE207" s="135"/>
      <c r="GF207" s="135"/>
      <c r="GG207" s="135"/>
      <c r="GH207" s="135"/>
      <c r="GI207" s="135"/>
      <c r="GJ207" s="135"/>
      <c r="GK207" s="135"/>
      <c r="GL207" s="135"/>
      <c r="GM207" s="135"/>
      <c r="GN207" s="135"/>
      <c r="GO207" s="135"/>
      <c r="GP207" s="135"/>
      <c r="GQ207" s="135"/>
      <c r="GR207" s="135"/>
      <c r="GS207" s="135"/>
      <c r="GT207" s="135"/>
      <c r="GU207" s="135"/>
      <c r="GV207" s="135"/>
      <c r="GW207" s="135"/>
      <c r="GX207" s="135"/>
      <c r="GY207" s="135"/>
      <c r="GZ207" s="135"/>
      <c r="HA207" s="135"/>
      <c r="HB207" s="135"/>
      <c r="HC207" s="135"/>
      <c r="HD207" s="135"/>
      <c r="HE207" s="135"/>
      <c r="HF207" s="135"/>
      <c r="HG207" s="135"/>
      <c r="HH207" s="135"/>
      <c r="HI207" s="135"/>
      <c r="HJ207" s="135"/>
      <c r="HK207" s="135"/>
      <c r="HL207" s="135"/>
      <c r="HM207" s="135"/>
      <c r="HN207" s="135"/>
      <c r="HO207" s="135"/>
      <c r="HP207" s="135"/>
      <c r="HQ207" s="135"/>
      <c r="HR207" s="135"/>
      <c r="HS207" s="135"/>
      <c r="HT207" s="135"/>
      <c r="HU207" s="135"/>
      <c r="HV207" s="135"/>
      <c r="HW207" s="135"/>
      <c r="HX207" s="135"/>
      <c r="HY207" s="135"/>
      <c r="HZ207" s="135"/>
    </row>
    <row r="208" spans="1:234" s="167" customFormat="1" ht="12.75" customHeight="1">
      <c r="A208" s="115"/>
      <c r="B208" s="22"/>
      <c r="C208" s="116"/>
      <c r="D208" s="230"/>
      <c r="E208" s="313"/>
      <c r="F208" s="117"/>
      <c r="G208" s="144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5"/>
      <c r="BY208" s="135"/>
      <c r="BZ208" s="135"/>
      <c r="CA208" s="135"/>
      <c r="CB208" s="135"/>
      <c r="CC208" s="135"/>
      <c r="CD208" s="135"/>
      <c r="CE208" s="135"/>
      <c r="CF208" s="135"/>
      <c r="CG208" s="135"/>
      <c r="CH208" s="135"/>
      <c r="CI208" s="135"/>
      <c r="CJ208" s="135"/>
      <c r="CK208" s="135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5"/>
      <c r="DF208" s="135"/>
      <c r="DG208" s="135"/>
      <c r="DH208" s="135"/>
      <c r="DI208" s="135"/>
      <c r="DJ208" s="135"/>
      <c r="DK208" s="135"/>
      <c r="DL208" s="135"/>
      <c r="DM208" s="135"/>
      <c r="DN208" s="135"/>
      <c r="DO208" s="135"/>
      <c r="DP208" s="135"/>
      <c r="DQ208" s="135"/>
      <c r="DR208" s="135"/>
      <c r="DS208" s="135"/>
      <c r="DT208" s="135"/>
      <c r="DU208" s="135"/>
      <c r="DV208" s="135"/>
      <c r="DW208" s="135"/>
      <c r="DX208" s="135"/>
      <c r="DY208" s="135"/>
      <c r="DZ208" s="135"/>
      <c r="EA208" s="135"/>
      <c r="EB208" s="135"/>
      <c r="EC208" s="135"/>
      <c r="ED208" s="135"/>
      <c r="EE208" s="135"/>
      <c r="EF208" s="135"/>
      <c r="EG208" s="135"/>
      <c r="EH208" s="135"/>
      <c r="EI208" s="135"/>
      <c r="EJ208" s="135"/>
      <c r="EK208" s="135"/>
      <c r="EL208" s="135"/>
      <c r="EM208" s="135"/>
      <c r="EN208" s="135"/>
      <c r="EO208" s="135"/>
      <c r="EP208" s="135"/>
      <c r="EQ208" s="135"/>
      <c r="ER208" s="135"/>
      <c r="ES208" s="135"/>
      <c r="ET208" s="135"/>
      <c r="EU208" s="135"/>
      <c r="EV208" s="135"/>
      <c r="EW208" s="135"/>
      <c r="EX208" s="135"/>
      <c r="EY208" s="135"/>
      <c r="EZ208" s="135"/>
      <c r="FA208" s="135"/>
      <c r="FB208" s="135"/>
      <c r="FC208" s="135"/>
      <c r="FD208" s="135"/>
      <c r="FE208" s="135"/>
      <c r="FF208" s="135"/>
      <c r="FG208" s="135"/>
      <c r="FH208" s="135"/>
      <c r="FI208" s="135"/>
      <c r="FJ208" s="135"/>
      <c r="FK208" s="135"/>
      <c r="FL208" s="135"/>
      <c r="FM208" s="135"/>
      <c r="FN208" s="135"/>
      <c r="FO208" s="135"/>
      <c r="FP208" s="135"/>
      <c r="FQ208" s="135"/>
      <c r="FR208" s="135"/>
      <c r="FS208" s="135"/>
      <c r="FT208" s="135"/>
      <c r="FU208" s="135"/>
      <c r="FV208" s="135"/>
      <c r="FW208" s="135"/>
      <c r="FX208" s="135"/>
      <c r="FY208" s="135"/>
      <c r="FZ208" s="135"/>
      <c r="GA208" s="135"/>
      <c r="GB208" s="135"/>
      <c r="GC208" s="135"/>
      <c r="GD208" s="135"/>
      <c r="GE208" s="135"/>
      <c r="GF208" s="135"/>
      <c r="GG208" s="135"/>
      <c r="GH208" s="135"/>
      <c r="GI208" s="135"/>
      <c r="GJ208" s="135"/>
      <c r="GK208" s="135"/>
      <c r="GL208" s="135"/>
      <c r="GM208" s="135"/>
      <c r="GN208" s="135"/>
      <c r="GO208" s="135"/>
      <c r="GP208" s="135"/>
      <c r="GQ208" s="135"/>
      <c r="GR208" s="135"/>
      <c r="GS208" s="135"/>
      <c r="GT208" s="135"/>
      <c r="GU208" s="135"/>
      <c r="GV208" s="135"/>
      <c r="GW208" s="135"/>
      <c r="GX208" s="135"/>
      <c r="GY208" s="135"/>
      <c r="GZ208" s="135"/>
      <c r="HA208" s="135"/>
      <c r="HB208" s="135"/>
      <c r="HC208" s="135"/>
      <c r="HD208" s="135"/>
      <c r="HE208" s="135"/>
      <c r="HF208" s="135"/>
      <c r="HG208" s="135"/>
      <c r="HH208" s="135"/>
      <c r="HI208" s="135"/>
      <c r="HJ208" s="135"/>
      <c r="HK208" s="135"/>
      <c r="HL208" s="135"/>
      <c r="HM208" s="135"/>
      <c r="HN208" s="135"/>
      <c r="HO208" s="135"/>
      <c r="HP208" s="135"/>
      <c r="HQ208" s="135"/>
      <c r="HR208" s="135"/>
      <c r="HS208" s="135"/>
      <c r="HT208" s="135"/>
      <c r="HU208" s="135"/>
      <c r="HV208" s="135"/>
      <c r="HW208" s="135"/>
      <c r="HX208" s="135"/>
      <c r="HY208" s="135"/>
      <c r="HZ208" s="135"/>
    </row>
    <row r="209" spans="1:234" s="167" customFormat="1" ht="25.5">
      <c r="A209" s="115">
        <v>2</v>
      </c>
      <c r="B209" s="21" t="s">
        <v>102</v>
      </c>
      <c r="C209" s="285"/>
      <c r="D209" s="234" t="s">
        <v>117</v>
      </c>
      <c r="E209" s="314"/>
      <c r="F209" s="117">
        <f>ROUND(E209*C209,2)</f>
        <v>0</v>
      </c>
      <c r="G209" s="144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5"/>
      <c r="DF209" s="135"/>
      <c r="DG209" s="135"/>
      <c r="DH209" s="135"/>
      <c r="DI209" s="135"/>
      <c r="DJ209" s="135"/>
      <c r="DK209" s="135"/>
      <c r="DL209" s="135"/>
      <c r="DM209" s="135"/>
      <c r="DN209" s="135"/>
      <c r="DO209" s="135"/>
      <c r="DP209" s="135"/>
      <c r="DQ209" s="135"/>
      <c r="DR209" s="135"/>
      <c r="DS209" s="135"/>
      <c r="DT209" s="135"/>
      <c r="DU209" s="135"/>
      <c r="DV209" s="135"/>
      <c r="DW209" s="135"/>
      <c r="DX209" s="135"/>
      <c r="DY209" s="135"/>
      <c r="DZ209" s="135"/>
      <c r="EA209" s="135"/>
      <c r="EB209" s="135"/>
      <c r="EC209" s="135"/>
      <c r="ED209" s="135"/>
      <c r="EE209" s="135"/>
      <c r="EF209" s="135"/>
      <c r="EG209" s="135"/>
      <c r="EH209" s="135"/>
      <c r="EI209" s="135"/>
      <c r="EJ209" s="135"/>
      <c r="EK209" s="135"/>
      <c r="EL209" s="135"/>
      <c r="EM209" s="135"/>
      <c r="EN209" s="135"/>
      <c r="EO209" s="135"/>
      <c r="EP209" s="135"/>
      <c r="EQ209" s="135"/>
      <c r="ER209" s="135"/>
      <c r="ES209" s="135"/>
      <c r="ET209" s="135"/>
      <c r="EU209" s="135"/>
      <c r="EV209" s="135"/>
      <c r="EW209" s="135"/>
      <c r="EX209" s="135"/>
      <c r="EY209" s="135"/>
      <c r="EZ209" s="135"/>
      <c r="FA209" s="135"/>
      <c r="FB209" s="135"/>
      <c r="FC209" s="135"/>
      <c r="FD209" s="135"/>
      <c r="FE209" s="135"/>
      <c r="FF209" s="135"/>
      <c r="FG209" s="135"/>
      <c r="FH209" s="135"/>
      <c r="FI209" s="135"/>
      <c r="FJ209" s="135"/>
      <c r="FK209" s="135"/>
      <c r="FL209" s="135"/>
      <c r="FM209" s="135"/>
      <c r="FN209" s="135"/>
      <c r="FO209" s="135"/>
      <c r="FP209" s="135"/>
      <c r="FQ209" s="135"/>
      <c r="FR209" s="135"/>
      <c r="FS209" s="135"/>
      <c r="FT209" s="135"/>
      <c r="FU209" s="135"/>
      <c r="FV209" s="135"/>
      <c r="FW209" s="135"/>
      <c r="FX209" s="135"/>
      <c r="FY209" s="135"/>
      <c r="FZ209" s="135"/>
      <c r="GA209" s="135"/>
      <c r="GB209" s="135"/>
      <c r="GC209" s="135"/>
      <c r="GD209" s="135"/>
      <c r="GE209" s="135"/>
      <c r="GF209" s="135"/>
      <c r="GG209" s="135"/>
      <c r="GH209" s="135"/>
      <c r="GI209" s="135"/>
      <c r="GJ209" s="135"/>
      <c r="GK209" s="135"/>
      <c r="GL209" s="135"/>
      <c r="GM209" s="135"/>
      <c r="GN209" s="135"/>
      <c r="GO209" s="135"/>
      <c r="GP209" s="135"/>
      <c r="GQ209" s="135"/>
      <c r="GR209" s="135"/>
      <c r="GS209" s="135"/>
      <c r="GT209" s="135"/>
      <c r="GU209" s="135"/>
      <c r="GV209" s="135"/>
      <c r="GW209" s="135"/>
      <c r="GX209" s="135"/>
      <c r="GY209" s="135"/>
      <c r="GZ209" s="135"/>
      <c r="HA209" s="135"/>
      <c r="HB209" s="135"/>
      <c r="HC209" s="135"/>
      <c r="HD209" s="135"/>
      <c r="HE209" s="135"/>
      <c r="HF209" s="135"/>
      <c r="HG209" s="135"/>
      <c r="HH209" s="135"/>
      <c r="HI209" s="135"/>
      <c r="HJ209" s="135"/>
      <c r="HK209" s="135"/>
      <c r="HL209" s="135"/>
      <c r="HM209" s="135"/>
      <c r="HN209" s="135"/>
      <c r="HO209" s="135"/>
      <c r="HP209" s="135"/>
      <c r="HQ209" s="135"/>
      <c r="HR209" s="135"/>
      <c r="HS209" s="135"/>
      <c r="HT209" s="135"/>
      <c r="HU209" s="135"/>
      <c r="HV209" s="135"/>
      <c r="HW209" s="135"/>
      <c r="HX209" s="135"/>
      <c r="HY209" s="135"/>
      <c r="HZ209" s="135"/>
    </row>
    <row r="210" spans="1:234" s="167" customFormat="1">
      <c r="A210" s="13"/>
      <c r="B210" s="1" t="s">
        <v>20</v>
      </c>
      <c r="C210" s="2"/>
      <c r="D210" s="235"/>
      <c r="E210" s="2"/>
      <c r="F210" s="3">
        <f>SUM(F207:F209)</f>
        <v>0</v>
      </c>
      <c r="G210" s="168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5"/>
      <c r="DF210" s="135"/>
      <c r="DG210" s="135"/>
      <c r="DH210" s="135"/>
      <c r="DI210" s="135"/>
      <c r="DJ210" s="135"/>
      <c r="DK210" s="135"/>
      <c r="DL210" s="135"/>
      <c r="DM210" s="135"/>
      <c r="DN210" s="135"/>
      <c r="DO210" s="135"/>
      <c r="DP210" s="135"/>
      <c r="DQ210" s="135"/>
      <c r="DR210" s="135"/>
      <c r="DS210" s="135"/>
      <c r="DT210" s="135"/>
      <c r="DU210" s="135"/>
      <c r="DV210" s="135"/>
      <c r="DW210" s="135"/>
      <c r="DX210" s="135"/>
      <c r="DY210" s="135"/>
      <c r="DZ210" s="135"/>
      <c r="EA210" s="135"/>
      <c r="EB210" s="135"/>
      <c r="EC210" s="135"/>
      <c r="ED210" s="135"/>
      <c r="EE210" s="135"/>
      <c r="EF210" s="135"/>
      <c r="EG210" s="135"/>
      <c r="EH210" s="135"/>
      <c r="EI210" s="135"/>
      <c r="EJ210" s="135"/>
      <c r="EK210" s="135"/>
      <c r="EL210" s="135"/>
      <c r="EM210" s="135"/>
      <c r="EN210" s="135"/>
      <c r="EO210" s="135"/>
      <c r="EP210" s="135"/>
      <c r="EQ210" s="135"/>
      <c r="ER210" s="135"/>
      <c r="ES210" s="135"/>
      <c r="ET210" s="135"/>
      <c r="EU210" s="135"/>
      <c r="EV210" s="135"/>
      <c r="EW210" s="135"/>
      <c r="EX210" s="135"/>
      <c r="EY210" s="135"/>
      <c r="EZ210" s="135"/>
      <c r="FA210" s="135"/>
      <c r="FB210" s="135"/>
      <c r="FC210" s="135"/>
      <c r="FD210" s="135"/>
      <c r="FE210" s="135"/>
      <c r="FF210" s="135"/>
      <c r="FG210" s="135"/>
      <c r="FH210" s="135"/>
      <c r="FI210" s="135"/>
      <c r="FJ210" s="135"/>
      <c r="FK210" s="135"/>
      <c r="FL210" s="135"/>
      <c r="FM210" s="135"/>
      <c r="FN210" s="135"/>
      <c r="FO210" s="135"/>
      <c r="FP210" s="135"/>
      <c r="FQ210" s="135"/>
      <c r="FR210" s="135"/>
      <c r="FS210" s="135"/>
      <c r="FT210" s="135"/>
      <c r="FU210" s="135"/>
      <c r="FV210" s="135"/>
      <c r="FW210" s="135"/>
      <c r="FX210" s="135"/>
      <c r="FY210" s="135"/>
      <c r="FZ210" s="135"/>
      <c r="GA210" s="135"/>
      <c r="GB210" s="135"/>
      <c r="GC210" s="135"/>
      <c r="GD210" s="135"/>
      <c r="GE210" s="135"/>
      <c r="GF210" s="135"/>
      <c r="GG210" s="135"/>
      <c r="GH210" s="135"/>
      <c r="GI210" s="135"/>
      <c r="GJ210" s="135"/>
      <c r="GK210" s="135"/>
      <c r="GL210" s="135"/>
      <c r="GM210" s="135"/>
      <c r="GN210" s="135"/>
      <c r="GO210" s="135"/>
      <c r="GP210" s="135"/>
      <c r="GQ210" s="135"/>
      <c r="GR210" s="135"/>
      <c r="GS210" s="135"/>
      <c r="GT210" s="135"/>
      <c r="GU210" s="135"/>
      <c r="GV210" s="135"/>
      <c r="GW210" s="135"/>
      <c r="GX210" s="135"/>
      <c r="GY210" s="135"/>
      <c r="GZ210" s="135"/>
      <c r="HA210" s="135"/>
      <c r="HB210" s="135"/>
      <c r="HC210" s="135"/>
      <c r="HD210" s="135"/>
      <c r="HE210" s="135"/>
      <c r="HF210" s="135"/>
      <c r="HG210" s="135"/>
      <c r="HH210" s="135"/>
      <c r="HI210" s="135"/>
      <c r="HJ210" s="135"/>
      <c r="HK210" s="135"/>
      <c r="HL210" s="135"/>
      <c r="HM210" s="135"/>
      <c r="HN210" s="135"/>
      <c r="HO210" s="135"/>
      <c r="HP210" s="135"/>
      <c r="HQ210" s="135"/>
      <c r="HR210" s="135"/>
      <c r="HS210" s="135"/>
      <c r="HT210" s="135"/>
      <c r="HU210" s="135"/>
      <c r="HV210" s="135"/>
      <c r="HW210" s="135"/>
      <c r="HX210" s="135"/>
      <c r="HY210" s="135"/>
      <c r="HZ210" s="135"/>
    </row>
    <row r="211" spans="1:234" s="167" customFormat="1">
      <c r="A211" s="37"/>
      <c r="B211" s="34"/>
      <c r="C211" s="36"/>
      <c r="D211" s="125"/>
      <c r="E211" s="46"/>
      <c r="F211" s="36"/>
      <c r="G211" s="135"/>
      <c r="H211" s="135"/>
      <c r="I211" s="135"/>
      <c r="J211" s="135"/>
      <c r="K211" s="169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13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5"/>
      <c r="DF211" s="135"/>
      <c r="DG211" s="135"/>
      <c r="DH211" s="135"/>
      <c r="DI211" s="135"/>
      <c r="DJ211" s="135"/>
      <c r="DK211" s="135"/>
      <c r="DL211" s="135"/>
      <c r="DM211" s="135"/>
      <c r="DN211" s="135"/>
      <c r="DO211" s="135"/>
      <c r="DP211" s="135"/>
      <c r="DQ211" s="135"/>
      <c r="DR211" s="135"/>
      <c r="DS211" s="135"/>
      <c r="DT211" s="135"/>
      <c r="DU211" s="135"/>
      <c r="DV211" s="135"/>
      <c r="DW211" s="135"/>
      <c r="DX211" s="135"/>
      <c r="DY211" s="135"/>
      <c r="DZ211" s="135"/>
      <c r="EA211" s="135"/>
      <c r="EB211" s="135"/>
      <c r="EC211" s="135"/>
      <c r="ED211" s="135"/>
      <c r="EE211" s="135"/>
      <c r="EF211" s="135"/>
      <c r="EG211" s="135"/>
      <c r="EH211" s="135"/>
      <c r="EI211" s="135"/>
      <c r="EJ211" s="135"/>
      <c r="EK211" s="135"/>
      <c r="EL211" s="135"/>
      <c r="EM211" s="135"/>
      <c r="EN211" s="135"/>
      <c r="EO211" s="135"/>
      <c r="EP211" s="135"/>
      <c r="EQ211" s="135"/>
      <c r="ER211" s="135"/>
      <c r="ES211" s="135"/>
      <c r="ET211" s="135"/>
      <c r="EU211" s="135"/>
      <c r="EV211" s="135"/>
      <c r="EW211" s="135"/>
      <c r="EX211" s="135"/>
      <c r="EY211" s="135"/>
      <c r="EZ211" s="135"/>
      <c r="FA211" s="135"/>
      <c r="FB211" s="135"/>
      <c r="FC211" s="135"/>
      <c r="FD211" s="135"/>
      <c r="FE211" s="135"/>
      <c r="FF211" s="135"/>
      <c r="FG211" s="135"/>
      <c r="FH211" s="135"/>
      <c r="FI211" s="135"/>
      <c r="FJ211" s="135"/>
      <c r="FK211" s="135"/>
      <c r="FL211" s="135"/>
      <c r="FM211" s="135"/>
      <c r="FN211" s="135"/>
      <c r="FO211" s="135"/>
      <c r="FP211" s="135"/>
      <c r="FQ211" s="135"/>
      <c r="FR211" s="135"/>
      <c r="FS211" s="135"/>
      <c r="FT211" s="135"/>
      <c r="FU211" s="135"/>
      <c r="FV211" s="135"/>
      <c r="FW211" s="135"/>
      <c r="FX211" s="135"/>
      <c r="FY211" s="135"/>
      <c r="FZ211" s="135"/>
      <c r="GA211" s="135"/>
      <c r="GB211" s="135"/>
      <c r="GC211" s="135"/>
      <c r="GD211" s="135"/>
      <c r="GE211" s="135"/>
      <c r="GF211" s="135"/>
      <c r="GG211" s="135"/>
      <c r="GH211" s="135"/>
      <c r="GI211" s="135"/>
      <c r="GJ211" s="135"/>
      <c r="GK211" s="135"/>
      <c r="GL211" s="135"/>
      <c r="GM211" s="135"/>
      <c r="GN211" s="135"/>
      <c r="GO211" s="135"/>
      <c r="GP211" s="135"/>
      <c r="GQ211" s="135"/>
      <c r="GR211" s="135"/>
      <c r="GS211" s="135"/>
      <c r="GT211" s="135"/>
      <c r="GU211" s="135"/>
      <c r="GV211" s="135"/>
      <c r="GW211" s="135"/>
      <c r="GX211" s="135"/>
      <c r="GY211" s="135"/>
      <c r="GZ211" s="135"/>
      <c r="HA211" s="135"/>
      <c r="HB211" s="135"/>
      <c r="HC211" s="135"/>
      <c r="HD211" s="135"/>
      <c r="HE211" s="135"/>
      <c r="HF211" s="135"/>
      <c r="HG211" s="135"/>
      <c r="HH211" s="135"/>
      <c r="HI211" s="135"/>
      <c r="HJ211" s="135"/>
      <c r="HK211" s="135"/>
      <c r="HL211" s="135"/>
      <c r="HM211" s="135"/>
      <c r="HN211" s="135"/>
      <c r="HO211" s="135"/>
      <c r="HP211" s="135"/>
      <c r="HQ211" s="135"/>
      <c r="HR211" s="135"/>
      <c r="HS211" s="135"/>
      <c r="HT211" s="135"/>
      <c r="HU211" s="135"/>
      <c r="HV211" s="135"/>
      <c r="HW211" s="135"/>
      <c r="HX211" s="135"/>
      <c r="HY211" s="135"/>
      <c r="HZ211" s="135"/>
    </row>
    <row r="212" spans="1:234" s="167" customFormat="1">
      <c r="A212" s="249"/>
      <c r="B212" s="202" t="s">
        <v>21</v>
      </c>
      <c r="C212" s="203"/>
      <c r="D212" s="241"/>
      <c r="E212" s="203"/>
      <c r="F212" s="250">
        <f>+F210+F204+F142</f>
        <v>0</v>
      </c>
      <c r="G212" s="170"/>
      <c r="H212" s="135"/>
      <c r="I212" s="135"/>
      <c r="J212" s="135"/>
      <c r="K212" s="171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  <c r="BM212" s="135"/>
      <c r="BN212" s="135"/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5"/>
      <c r="BY212" s="135"/>
      <c r="BZ212" s="13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5"/>
      <c r="CP212" s="135"/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5"/>
      <c r="DF212" s="135"/>
      <c r="DG212" s="135"/>
      <c r="DH212" s="135"/>
      <c r="DI212" s="135"/>
      <c r="DJ212" s="135"/>
      <c r="DK212" s="135"/>
      <c r="DL212" s="135"/>
      <c r="DM212" s="135"/>
      <c r="DN212" s="135"/>
      <c r="DO212" s="135"/>
      <c r="DP212" s="135"/>
      <c r="DQ212" s="135"/>
      <c r="DR212" s="135"/>
      <c r="DS212" s="135"/>
      <c r="DT212" s="135"/>
      <c r="DU212" s="135"/>
      <c r="DV212" s="135"/>
      <c r="DW212" s="135"/>
      <c r="DX212" s="135"/>
      <c r="DY212" s="135"/>
      <c r="DZ212" s="135"/>
      <c r="EA212" s="135"/>
      <c r="EB212" s="135"/>
      <c r="EC212" s="135"/>
      <c r="ED212" s="135"/>
      <c r="EE212" s="135"/>
      <c r="EF212" s="135"/>
      <c r="EG212" s="135"/>
      <c r="EH212" s="135"/>
      <c r="EI212" s="135"/>
      <c r="EJ212" s="135"/>
      <c r="EK212" s="135"/>
      <c r="EL212" s="135"/>
      <c r="EM212" s="135"/>
      <c r="EN212" s="135"/>
      <c r="EO212" s="135"/>
      <c r="EP212" s="135"/>
      <c r="EQ212" s="135"/>
      <c r="ER212" s="135"/>
      <c r="ES212" s="135"/>
      <c r="ET212" s="135"/>
      <c r="EU212" s="135"/>
      <c r="EV212" s="135"/>
      <c r="EW212" s="135"/>
      <c r="EX212" s="135"/>
      <c r="EY212" s="135"/>
      <c r="EZ212" s="135"/>
      <c r="FA212" s="135"/>
      <c r="FB212" s="135"/>
      <c r="FC212" s="135"/>
      <c r="FD212" s="135"/>
      <c r="FE212" s="135"/>
      <c r="FF212" s="135"/>
      <c r="FG212" s="135"/>
      <c r="FH212" s="135"/>
      <c r="FI212" s="135"/>
      <c r="FJ212" s="135"/>
      <c r="FK212" s="135"/>
      <c r="FL212" s="135"/>
      <c r="FM212" s="135"/>
      <c r="FN212" s="135"/>
      <c r="FO212" s="135"/>
      <c r="FP212" s="135"/>
      <c r="FQ212" s="135"/>
      <c r="FR212" s="135"/>
      <c r="FS212" s="135"/>
      <c r="FT212" s="135"/>
      <c r="FU212" s="135"/>
      <c r="FV212" s="135"/>
      <c r="FW212" s="135"/>
      <c r="FX212" s="135"/>
      <c r="FY212" s="135"/>
      <c r="FZ212" s="135"/>
      <c r="GA212" s="135"/>
      <c r="GB212" s="135"/>
      <c r="GC212" s="135"/>
      <c r="GD212" s="135"/>
      <c r="GE212" s="135"/>
      <c r="GF212" s="135"/>
      <c r="GG212" s="135"/>
      <c r="GH212" s="135"/>
      <c r="GI212" s="135"/>
      <c r="GJ212" s="135"/>
      <c r="GK212" s="135"/>
      <c r="GL212" s="135"/>
      <c r="GM212" s="135"/>
      <c r="GN212" s="135"/>
      <c r="GO212" s="135"/>
      <c r="GP212" s="135"/>
      <c r="GQ212" s="135"/>
      <c r="GR212" s="135"/>
      <c r="GS212" s="135"/>
      <c r="GT212" s="135"/>
      <c r="GU212" s="135"/>
      <c r="GV212" s="135"/>
      <c r="GW212" s="135"/>
      <c r="GX212" s="135"/>
      <c r="GY212" s="135"/>
      <c r="GZ212" s="135"/>
      <c r="HA212" s="135"/>
      <c r="HB212" s="135"/>
      <c r="HC212" s="135"/>
      <c r="HD212" s="135"/>
      <c r="HE212" s="135"/>
      <c r="HF212" s="135"/>
      <c r="HG212" s="135"/>
      <c r="HH212" s="135"/>
      <c r="HI212" s="135"/>
      <c r="HJ212" s="135"/>
      <c r="HK212" s="135"/>
      <c r="HL212" s="135"/>
      <c r="HM212" s="135"/>
      <c r="HN212" s="135"/>
      <c r="HO212" s="135"/>
      <c r="HP212" s="135"/>
      <c r="HQ212" s="135"/>
      <c r="HR212" s="135"/>
      <c r="HS212" s="135"/>
      <c r="HT212" s="135"/>
      <c r="HU212" s="135"/>
      <c r="HV212" s="135"/>
      <c r="HW212" s="135"/>
      <c r="HX212" s="135"/>
      <c r="HY212" s="135"/>
      <c r="HZ212" s="135"/>
    </row>
    <row r="213" spans="1:234" s="167" customFormat="1">
      <c r="A213" s="209"/>
      <c r="B213" s="210" t="s">
        <v>21</v>
      </c>
      <c r="C213" s="211"/>
      <c r="D213" s="236"/>
      <c r="E213" s="211"/>
      <c r="F213" s="212">
        <f>+F212</f>
        <v>0</v>
      </c>
      <c r="G213" s="170"/>
      <c r="H213" s="135"/>
      <c r="I213" s="135"/>
      <c r="J213" s="135"/>
      <c r="K213" s="171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  <c r="BN213" s="135"/>
      <c r="BO213" s="135"/>
      <c r="BP213" s="135"/>
      <c r="BQ213" s="135"/>
      <c r="BR213" s="135"/>
      <c r="BS213" s="135"/>
      <c r="BT213" s="135"/>
      <c r="BU213" s="135"/>
      <c r="BV213" s="135"/>
      <c r="BW213" s="135"/>
      <c r="BX213" s="135"/>
      <c r="BY213" s="135"/>
      <c r="BZ213" s="135"/>
      <c r="CA213" s="135"/>
      <c r="CB213" s="135"/>
      <c r="CC213" s="135"/>
      <c r="CD213" s="135"/>
      <c r="CE213" s="135"/>
      <c r="CF213" s="135"/>
      <c r="CG213" s="135"/>
      <c r="CH213" s="135"/>
      <c r="CI213" s="135"/>
      <c r="CJ213" s="135"/>
      <c r="CK213" s="135"/>
      <c r="CL213" s="135"/>
      <c r="CM213" s="135"/>
      <c r="CN213" s="135"/>
      <c r="CO213" s="135"/>
      <c r="CP213" s="135"/>
      <c r="CQ213" s="135"/>
      <c r="CR213" s="135"/>
      <c r="CS213" s="135"/>
      <c r="CT213" s="135"/>
      <c r="CU213" s="135"/>
      <c r="CV213" s="135"/>
      <c r="CW213" s="135"/>
      <c r="CX213" s="135"/>
      <c r="CY213" s="135"/>
      <c r="CZ213" s="135"/>
      <c r="DA213" s="135"/>
      <c r="DB213" s="135"/>
      <c r="DC213" s="135"/>
      <c r="DD213" s="135"/>
      <c r="DE213" s="135"/>
      <c r="DF213" s="135"/>
      <c r="DG213" s="135"/>
      <c r="DH213" s="135"/>
      <c r="DI213" s="135"/>
      <c r="DJ213" s="135"/>
      <c r="DK213" s="135"/>
      <c r="DL213" s="135"/>
      <c r="DM213" s="135"/>
      <c r="DN213" s="135"/>
      <c r="DO213" s="135"/>
      <c r="DP213" s="135"/>
      <c r="DQ213" s="135"/>
      <c r="DR213" s="135"/>
      <c r="DS213" s="135"/>
      <c r="DT213" s="135"/>
      <c r="DU213" s="135"/>
      <c r="DV213" s="135"/>
      <c r="DW213" s="135"/>
      <c r="DX213" s="135"/>
      <c r="DY213" s="135"/>
      <c r="DZ213" s="135"/>
      <c r="EA213" s="135"/>
      <c r="EB213" s="135"/>
      <c r="EC213" s="135"/>
      <c r="ED213" s="135"/>
      <c r="EE213" s="135"/>
      <c r="EF213" s="135"/>
      <c r="EG213" s="135"/>
      <c r="EH213" s="135"/>
      <c r="EI213" s="135"/>
      <c r="EJ213" s="135"/>
      <c r="EK213" s="135"/>
      <c r="EL213" s="135"/>
      <c r="EM213" s="135"/>
      <c r="EN213" s="135"/>
      <c r="EO213" s="135"/>
      <c r="EP213" s="135"/>
      <c r="EQ213" s="135"/>
      <c r="ER213" s="135"/>
      <c r="ES213" s="135"/>
      <c r="ET213" s="135"/>
      <c r="EU213" s="135"/>
      <c r="EV213" s="135"/>
      <c r="EW213" s="135"/>
      <c r="EX213" s="135"/>
      <c r="EY213" s="135"/>
      <c r="EZ213" s="135"/>
      <c r="FA213" s="135"/>
      <c r="FB213" s="135"/>
      <c r="FC213" s="135"/>
      <c r="FD213" s="135"/>
      <c r="FE213" s="135"/>
      <c r="FF213" s="135"/>
      <c r="FG213" s="135"/>
      <c r="FH213" s="135"/>
      <c r="FI213" s="135"/>
      <c r="FJ213" s="135"/>
      <c r="FK213" s="135"/>
      <c r="FL213" s="135"/>
      <c r="FM213" s="135"/>
      <c r="FN213" s="135"/>
      <c r="FO213" s="135"/>
      <c r="FP213" s="135"/>
      <c r="FQ213" s="135"/>
      <c r="FR213" s="135"/>
      <c r="FS213" s="135"/>
      <c r="FT213" s="135"/>
      <c r="FU213" s="135"/>
      <c r="FV213" s="135"/>
      <c r="FW213" s="135"/>
      <c r="FX213" s="135"/>
      <c r="FY213" s="135"/>
      <c r="FZ213" s="135"/>
      <c r="GA213" s="135"/>
      <c r="GB213" s="135"/>
      <c r="GC213" s="135"/>
      <c r="GD213" s="135"/>
      <c r="GE213" s="135"/>
      <c r="GF213" s="135"/>
      <c r="GG213" s="135"/>
      <c r="GH213" s="135"/>
      <c r="GI213" s="135"/>
      <c r="GJ213" s="135"/>
      <c r="GK213" s="135"/>
      <c r="GL213" s="135"/>
      <c r="GM213" s="135"/>
      <c r="GN213" s="135"/>
      <c r="GO213" s="135"/>
      <c r="GP213" s="135"/>
      <c r="GQ213" s="135"/>
      <c r="GR213" s="135"/>
      <c r="GS213" s="135"/>
      <c r="GT213" s="135"/>
      <c r="GU213" s="135"/>
      <c r="GV213" s="135"/>
      <c r="GW213" s="135"/>
      <c r="GX213" s="135"/>
      <c r="GY213" s="135"/>
      <c r="GZ213" s="135"/>
      <c r="HA213" s="135"/>
      <c r="HB213" s="135"/>
      <c r="HC213" s="135"/>
      <c r="HD213" s="135"/>
      <c r="HE213" s="135"/>
      <c r="HF213" s="135"/>
      <c r="HG213" s="135"/>
      <c r="HH213" s="135"/>
      <c r="HI213" s="135"/>
      <c r="HJ213" s="135"/>
      <c r="HK213" s="135"/>
      <c r="HL213" s="135"/>
      <c r="HM213" s="135"/>
      <c r="HN213" s="135"/>
      <c r="HO213" s="135"/>
      <c r="HP213" s="135"/>
      <c r="HQ213" s="135"/>
      <c r="HR213" s="135"/>
      <c r="HS213" s="135"/>
      <c r="HT213" s="135"/>
      <c r="HU213" s="135"/>
      <c r="HV213" s="135"/>
      <c r="HW213" s="135"/>
      <c r="HX213" s="135"/>
      <c r="HY213" s="135"/>
      <c r="HZ213" s="135"/>
    </row>
    <row r="214" spans="1:234" s="167" customFormat="1">
      <c r="A214" s="54"/>
      <c r="B214" s="122"/>
      <c r="C214" s="46"/>
      <c r="D214" s="222"/>
      <c r="E214" s="118"/>
      <c r="F214" s="180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13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135"/>
      <c r="DG214" s="135"/>
      <c r="DH214" s="135"/>
      <c r="DI214" s="135"/>
      <c r="DJ214" s="135"/>
      <c r="DK214" s="135"/>
      <c r="DL214" s="135"/>
      <c r="DM214" s="135"/>
      <c r="DN214" s="135"/>
      <c r="DO214" s="135"/>
      <c r="DP214" s="135"/>
      <c r="DQ214" s="135"/>
      <c r="DR214" s="135"/>
      <c r="DS214" s="135"/>
      <c r="DT214" s="135"/>
      <c r="DU214" s="135"/>
      <c r="DV214" s="135"/>
      <c r="DW214" s="135"/>
      <c r="DX214" s="135"/>
      <c r="DY214" s="135"/>
      <c r="DZ214" s="135"/>
      <c r="EA214" s="135"/>
      <c r="EB214" s="135"/>
      <c r="EC214" s="135"/>
      <c r="ED214" s="135"/>
      <c r="EE214" s="135"/>
      <c r="EF214" s="135"/>
      <c r="EG214" s="135"/>
      <c r="EH214" s="135"/>
      <c r="EI214" s="135"/>
      <c r="EJ214" s="135"/>
      <c r="EK214" s="135"/>
      <c r="EL214" s="135"/>
      <c r="EM214" s="135"/>
      <c r="EN214" s="135"/>
      <c r="EO214" s="135"/>
      <c r="EP214" s="135"/>
      <c r="EQ214" s="135"/>
      <c r="ER214" s="135"/>
      <c r="ES214" s="135"/>
      <c r="ET214" s="135"/>
      <c r="EU214" s="135"/>
      <c r="EV214" s="135"/>
      <c r="EW214" s="135"/>
      <c r="EX214" s="135"/>
      <c r="EY214" s="135"/>
      <c r="EZ214" s="135"/>
      <c r="FA214" s="135"/>
      <c r="FB214" s="135"/>
      <c r="FC214" s="135"/>
      <c r="FD214" s="135"/>
      <c r="FE214" s="135"/>
      <c r="FF214" s="135"/>
      <c r="FG214" s="135"/>
      <c r="FH214" s="135"/>
      <c r="FI214" s="135"/>
      <c r="FJ214" s="135"/>
      <c r="FK214" s="135"/>
      <c r="FL214" s="135"/>
      <c r="FM214" s="135"/>
      <c r="FN214" s="135"/>
      <c r="FO214" s="135"/>
      <c r="FP214" s="135"/>
      <c r="FQ214" s="135"/>
      <c r="FR214" s="135"/>
      <c r="FS214" s="135"/>
      <c r="FT214" s="135"/>
      <c r="FU214" s="135"/>
      <c r="FV214" s="135"/>
      <c r="FW214" s="135"/>
      <c r="FX214" s="135"/>
      <c r="FY214" s="135"/>
      <c r="FZ214" s="135"/>
      <c r="GA214" s="135"/>
      <c r="GB214" s="135"/>
      <c r="GC214" s="135"/>
      <c r="GD214" s="135"/>
      <c r="GE214" s="135"/>
      <c r="GF214" s="135"/>
      <c r="GG214" s="135"/>
      <c r="GH214" s="135"/>
      <c r="GI214" s="135"/>
      <c r="GJ214" s="135"/>
      <c r="GK214" s="135"/>
      <c r="GL214" s="135"/>
      <c r="GM214" s="135"/>
      <c r="GN214" s="135"/>
      <c r="GO214" s="135"/>
      <c r="GP214" s="135"/>
      <c r="GQ214" s="135"/>
      <c r="GR214" s="135"/>
      <c r="GS214" s="135"/>
      <c r="GT214" s="135"/>
      <c r="GU214" s="135"/>
      <c r="GV214" s="135"/>
      <c r="GW214" s="135"/>
      <c r="GX214" s="135"/>
      <c r="GY214" s="135"/>
      <c r="GZ214" s="135"/>
      <c r="HA214" s="135"/>
      <c r="HB214" s="135"/>
      <c r="HC214" s="135"/>
      <c r="HD214" s="135"/>
      <c r="HE214" s="135"/>
      <c r="HF214" s="135"/>
      <c r="HG214" s="135"/>
      <c r="HH214" s="135"/>
      <c r="HI214" s="135"/>
      <c r="HJ214" s="135"/>
      <c r="HK214" s="135"/>
      <c r="HL214" s="135"/>
      <c r="HM214" s="135"/>
      <c r="HN214" s="135"/>
      <c r="HO214" s="135"/>
      <c r="HP214" s="135"/>
      <c r="HQ214" s="135"/>
      <c r="HR214" s="135"/>
      <c r="HS214" s="135"/>
      <c r="HT214" s="135"/>
      <c r="HU214" s="135"/>
      <c r="HV214" s="135"/>
      <c r="HW214" s="135"/>
      <c r="HX214" s="135"/>
      <c r="HY214" s="135"/>
      <c r="HZ214" s="135"/>
    </row>
    <row r="215" spans="1:234" s="167" customFormat="1">
      <c r="A215" s="52"/>
      <c r="B215" s="53" t="s">
        <v>7</v>
      </c>
      <c r="C215" s="46"/>
      <c r="D215" s="223"/>
      <c r="E215" s="118"/>
      <c r="F215" s="181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5"/>
      <c r="DF215" s="135"/>
      <c r="DG215" s="135"/>
      <c r="DH215" s="135"/>
      <c r="DI215" s="135"/>
      <c r="DJ215" s="135"/>
      <c r="DK215" s="135"/>
      <c r="DL215" s="135"/>
      <c r="DM215" s="135"/>
      <c r="DN215" s="135"/>
      <c r="DO215" s="135"/>
      <c r="DP215" s="135"/>
      <c r="DQ215" s="135"/>
      <c r="DR215" s="135"/>
      <c r="DS215" s="135"/>
      <c r="DT215" s="135"/>
      <c r="DU215" s="135"/>
      <c r="DV215" s="135"/>
      <c r="DW215" s="135"/>
      <c r="DX215" s="135"/>
      <c r="DY215" s="135"/>
      <c r="DZ215" s="135"/>
      <c r="EA215" s="135"/>
      <c r="EB215" s="135"/>
      <c r="EC215" s="135"/>
      <c r="ED215" s="135"/>
      <c r="EE215" s="135"/>
      <c r="EF215" s="135"/>
      <c r="EG215" s="135"/>
      <c r="EH215" s="135"/>
      <c r="EI215" s="135"/>
      <c r="EJ215" s="135"/>
      <c r="EK215" s="135"/>
      <c r="EL215" s="135"/>
      <c r="EM215" s="135"/>
      <c r="EN215" s="135"/>
      <c r="EO215" s="135"/>
      <c r="EP215" s="135"/>
      <c r="EQ215" s="135"/>
      <c r="ER215" s="135"/>
      <c r="ES215" s="135"/>
      <c r="ET215" s="135"/>
      <c r="EU215" s="135"/>
      <c r="EV215" s="135"/>
      <c r="EW215" s="135"/>
      <c r="EX215" s="135"/>
      <c r="EY215" s="135"/>
      <c r="EZ215" s="135"/>
      <c r="FA215" s="135"/>
      <c r="FB215" s="135"/>
      <c r="FC215" s="135"/>
      <c r="FD215" s="135"/>
      <c r="FE215" s="135"/>
      <c r="FF215" s="135"/>
      <c r="FG215" s="135"/>
      <c r="FH215" s="135"/>
      <c r="FI215" s="135"/>
      <c r="FJ215" s="135"/>
      <c r="FK215" s="135"/>
      <c r="FL215" s="135"/>
      <c r="FM215" s="135"/>
      <c r="FN215" s="135"/>
      <c r="FO215" s="135"/>
      <c r="FP215" s="135"/>
      <c r="FQ215" s="135"/>
      <c r="FR215" s="135"/>
      <c r="FS215" s="135"/>
      <c r="FT215" s="135"/>
      <c r="FU215" s="135"/>
      <c r="FV215" s="135"/>
      <c r="FW215" s="135"/>
      <c r="FX215" s="135"/>
      <c r="FY215" s="135"/>
      <c r="FZ215" s="135"/>
      <c r="GA215" s="135"/>
      <c r="GB215" s="135"/>
      <c r="GC215" s="135"/>
      <c r="GD215" s="135"/>
      <c r="GE215" s="135"/>
      <c r="GF215" s="135"/>
      <c r="GG215" s="135"/>
      <c r="GH215" s="135"/>
      <c r="GI215" s="135"/>
      <c r="GJ215" s="135"/>
      <c r="GK215" s="135"/>
      <c r="GL215" s="135"/>
      <c r="GM215" s="135"/>
      <c r="GN215" s="135"/>
      <c r="GO215" s="135"/>
      <c r="GP215" s="135"/>
      <c r="GQ215" s="135"/>
      <c r="GR215" s="135"/>
      <c r="GS215" s="135"/>
      <c r="GT215" s="135"/>
      <c r="GU215" s="135"/>
      <c r="GV215" s="135"/>
      <c r="GW215" s="135"/>
      <c r="GX215" s="135"/>
      <c r="GY215" s="135"/>
      <c r="GZ215" s="135"/>
      <c r="HA215" s="135"/>
      <c r="HB215" s="135"/>
      <c r="HC215" s="135"/>
      <c r="HD215" s="135"/>
      <c r="HE215" s="135"/>
      <c r="HF215" s="135"/>
      <c r="HG215" s="135"/>
      <c r="HH215" s="135"/>
      <c r="HI215" s="135"/>
      <c r="HJ215" s="135"/>
      <c r="HK215" s="135"/>
      <c r="HL215" s="135"/>
      <c r="HM215" s="135"/>
      <c r="HN215" s="135"/>
      <c r="HO215" s="135"/>
      <c r="HP215" s="135"/>
      <c r="HQ215" s="135"/>
      <c r="HR215" s="135"/>
      <c r="HS215" s="135"/>
      <c r="HT215" s="135"/>
      <c r="HU215" s="135"/>
      <c r="HV215" s="135"/>
      <c r="HW215" s="135"/>
      <c r="HX215" s="135"/>
      <c r="HY215" s="135"/>
      <c r="HZ215" s="135"/>
    </row>
    <row r="216" spans="1:234" s="167" customFormat="1">
      <c r="A216" s="52"/>
      <c r="B216" s="251" t="s">
        <v>107</v>
      </c>
      <c r="C216" s="182">
        <v>0.1</v>
      </c>
      <c r="D216" s="223"/>
      <c r="E216" s="183"/>
      <c r="F216" s="184">
        <f t="shared" ref="F216:F227" si="19">ROUND($F$212*C216,2)</f>
        <v>0</v>
      </c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5"/>
      <c r="DF216" s="135"/>
      <c r="DG216" s="135"/>
      <c r="DH216" s="135"/>
      <c r="DI216" s="135"/>
      <c r="DJ216" s="135"/>
      <c r="DK216" s="135"/>
      <c r="DL216" s="135"/>
      <c r="DM216" s="135"/>
      <c r="DN216" s="135"/>
      <c r="DO216" s="135"/>
      <c r="DP216" s="135"/>
      <c r="DQ216" s="135"/>
      <c r="DR216" s="135"/>
      <c r="DS216" s="135"/>
      <c r="DT216" s="135"/>
      <c r="DU216" s="135"/>
      <c r="DV216" s="135"/>
      <c r="DW216" s="135"/>
      <c r="DX216" s="135"/>
      <c r="DY216" s="135"/>
      <c r="DZ216" s="135"/>
      <c r="EA216" s="135"/>
      <c r="EB216" s="135"/>
      <c r="EC216" s="135"/>
      <c r="ED216" s="135"/>
      <c r="EE216" s="135"/>
      <c r="EF216" s="135"/>
      <c r="EG216" s="135"/>
      <c r="EH216" s="135"/>
      <c r="EI216" s="135"/>
      <c r="EJ216" s="135"/>
      <c r="EK216" s="135"/>
      <c r="EL216" s="135"/>
      <c r="EM216" s="135"/>
      <c r="EN216" s="135"/>
      <c r="EO216" s="135"/>
      <c r="EP216" s="135"/>
      <c r="EQ216" s="135"/>
      <c r="ER216" s="135"/>
      <c r="ES216" s="135"/>
      <c r="ET216" s="135"/>
      <c r="EU216" s="135"/>
      <c r="EV216" s="135"/>
      <c r="EW216" s="135"/>
      <c r="EX216" s="135"/>
      <c r="EY216" s="135"/>
      <c r="EZ216" s="135"/>
      <c r="FA216" s="135"/>
      <c r="FB216" s="135"/>
      <c r="FC216" s="135"/>
      <c r="FD216" s="135"/>
      <c r="FE216" s="135"/>
      <c r="FF216" s="135"/>
      <c r="FG216" s="135"/>
      <c r="FH216" s="135"/>
      <c r="FI216" s="135"/>
      <c r="FJ216" s="135"/>
      <c r="FK216" s="135"/>
      <c r="FL216" s="135"/>
      <c r="FM216" s="135"/>
      <c r="FN216" s="135"/>
      <c r="FO216" s="135"/>
      <c r="FP216" s="135"/>
      <c r="FQ216" s="135"/>
      <c r="FR216" s="135"/>
      <c r="FS216" s="135"/>
      <c r="FT216" s="135"/>
      <c r="FU216" s="135"/>
      <c r="FV216" s="135"/>
      <c r="FW216" s="135"/>
      <c r="FX216" s="135"/>
      <c r="FY216" s="135"/>
      <c r="FZ216" s="135"/>
      <c r="GA216" s="135"/>
      <c r="GB216" s="135"/>
      <c r="GC216" s="135"/>
      <c r="GD216" s="135"/>
      <c r="GE216" s="135"/>
      <c r="GF216" s="135"/>
      <c r="GG216" s="135"/>
      <c r="GH216" s="135"/>
      <c r="GI216" s="135"/>
      <c r="GJ216" s="135"/>
      <c r="GK216" s="135"/>
      <c r="GL216" s="135"/>
      <c r="GM216" s="135"/>
      <c r="GN216" s="135"/>
      <c r="GO216" s="135"/>
      <c r="GP216" s="135"/>
      <c r="GQ216" s="135"/>
      <c r="GR216" s="135"/>
      <c r="GS216" s="135"/>
      <c r="GT216" s="135"/>
      <c r="GU216" s="135"/>
      <c r="GV216" s="135"/>
      <c r="GW216" s="135"/>
      <c r="GX216" s="135"/>
      <c r="GY216" s="135"/>
      <c r="GZ216" s="135"/>
      <c r="HA216" s="135"/>
      <c r="HB216" s="135"/>
      <c r="HC216" s="135"/>
      <c r="HD216" s="135"/>
      <c r="HE216" s="135"/>
      <c r="HF216" s="135"/>
      <c r="HG216" s="135"/>
      <c r="HH216" s="135"/>
      <c r="HI216" s="135"/>
      <c r="HJ216" s="135"/>
      <c r="HK216" s="135"/>
      <c r="HL216" s="135"/>
      <c r="HM216" s="135"/>
      <c r="HN216" s="135"/>
      <c r="HO216" s="135"/>
      <c r="HP216" s="135"/>
      <c r="HQ216" s="135"/>
      <c r="HR216" s="135"/>
      <c r="HS216" s="135"/>
      <c r="HT216" s="135"/>
      <c r="HU216" s="135"/>
      <c r="HV216" s="135"/>
      <c r="HW216" s="135"/>
      <c r="HX216" s="135"/>
      <c r="HY216" s="135"/>
      <c r="HZ216" s="135"/>
    </row>
    <row r="217" spans="1:234" s="167" customFormat="1">
      <c r="A217" s="185"/>
      <c r="B217" s="251" t="s">
        <v>108</v>
      </c>
      <c r="C217" s="186">
        <v>0.05</v>
      </c>
      <c r="D217" s="222"/>
      <c r="E217" s="187"/>
      <c r="F217" s="184">
        <f t="shared" si="19"/>
        <v>0</v>
      </c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13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  <c r="DO217" s="135"/>
      <c r="DP217" s="135"/>
      <c r="DQ217" s="135"/>
      <c r="DR217" s="135"/>
      <c r="DS217" s="135"/>
      <c r="DT217" s="135"/>
      <c r="DU217" s="135"/>
      <c r="DV217" s="135"/>
      <c r="DW217" s="135"/>
      <c r="DX217" s="135"/>
      <c r="DY217" s="135"/>
      <c r="DZ217" s="135"/>
      <c r="EA217" s="135"/>
      <c r="EB217" s="135"/>
      <c r="EC217" s="135"/>
      <c r="ED217" s="135"/>
      <c r="EE217" s="135"/>
      <c r="EF217" s="135"/>
      <c r="EG217" s="135"/>
      <c r="EH217" s="135"/>
      <c r="EI217" s="135"/>
      <c r="EJ217" s="135"/>
      <c r="EK217" s="135"/>
      <c r="EL217" s="135"/>
      <c r="EM217" s="135"/>
      <c r="EN217" s="135"/>
      <c r="EO217" s="135"/>
      <c r="EP217" s="135"/>
      <c r="EQ217" s="135"/>
      <c r="ER217" s="135"/>
      <c r="ES217" s="135"/>
      <c r="ET217" s="135"/>
      <c r="EU217" s="135"/>
      <c r="EV217" s="135"/>
      <c r="EW217" s="135"/>
      <c r="EX217" s="135"/>
      <c r="EY217" s="135"/>
      <c r="EZ217" s="135"/>
      <c r="FA217" s="135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5"/>
      <c r="FS217" s="135"/>
      <c r="FT217" s="135"/>
      <c r="FU217" s="135"/>
      <c r="FV217" s="135"/>
      <c r="FW217" s="135"/>
      <c r="FX217" s="135"/>
      <c r="FY217" s="135"/>
      <c r="FZ217" s="135"/>
      <c r="GA217" s="135"/>
      <c r="GB217" s="135"/>
      <c r="GC217" s="135"/>
      <c r="GD217" s="135"/>
      <c r="GE217" s="135"/>
      <c r="GF217" s="135"/>
      <c r="GG217" s="135"/>
      <c r="GH217" s="135"/>
      <c r="GI217" s="135"/>
      <c r="GJ217" s="135"/>
      <c r="GK217" s="135"/>
      <c r="GL217" s="135"/>
      <c r="GM217" s="135"/>
      <c r="GN217" s="135"/>
      <c r="GO217" s="135"/>
      <c r="GP217" s="135"/>
      <c r="GQ217" s="135"/>
      <c r="GR217" s="135"/>
      <c r="GS217" s="135"/>
      <c r="GT217" s="135"/>
      <c r="GU217" s="135"/>
      <c r="GV217" s="135"/>
      <c r="GW217" s="135"/>
      <c r="GX217" s="135"/>
      <c r="GY217" s="135"/>
      <c r="GZ217" s="135"/>
      <c r="HA217" s="135"/>
      <c r="HB217" s="135"/>
      <c r="HC217" s="135"/>
      <c r="HD217" s="135"/>
      <c r="HE217" s="135"/>
      <c r="HF217" s="135"/>
      <c r="HG217" s="135"/>
      <c r="HH217" s="135"/>
      <c r="HI217" s="135"/>
      <c r="HJ217" s="135"/>
      <c r="HK217" s="135"/>
      <c r="HL217" s="135"/>
      <c r="HM217" s="135"/>
      <c r="HN217" s="135"/>
      <c r="HO217" s="135"/>
      <c r="HP217" s="135"/>
      <c r="HQ217" s="135"/>
      <c r="HR217" s="135"/>
      <c r="HS217" s="135"/>
      <c r="HT217" s="135"/>
      <c r="HU217" s="135"/>
      <c r="HV217" s="135"/>
      <c r="HW217" s="135"/>
      <c r="HX217" s="135"/>
      <c r="HY217" s="135"/>
      <c r="HZ217" s="135"/>
    </row>
    <row r="218" spans="1:234" s="167" customFormat="1">
      <c r="A218" s="188"/>
      <c r="B218" s="252" t="s">
        <v>109</v>
      </c>
      <c r="C218" s="188">
        <v>0.03</v>
      </c>
      <c r="D218" s="237"/>
      <c r="E218" s="187"/>
      <c r="F218" s="184">
        <f t="shared" si="19"/>
        <v>0</v>
      </c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135"/>
      <c r="DG218" s="135"/>
      <c r="DH218" s="135"/>
      <c r="DI218" s="135"/>
      <c r="DJ218" s="135"/>
      <c r="DK218" s="135"/>
      <c r="DL218" s="135"/>
      <c r="DM218" s="135"/>
      <c r="DN218" s="135"/>
      <c r="DO218" s="135"/>
      <c r="DP218" s="135"/>
      <c r="DQ218" s="135"/>
      <c r="DR218" s="135"/>
      <c r="DS218" s="135"/>
      <c r="DT218" s="135"/>
      <c r="DU218" s="135"/>
      <c r="DV218" s="135"/>
      <c r="DW218" s="135"/>
      <c r="DX218" s="135"/>
      <c r="DY218" s="135"/>
      <c r="DZ218" s="135"/>
      <c r="EA218" s="135"/>
      <c r="EB218" s="135"/>
      <c r="EC218" s="135"/>
      <c r="ED218" s="135"/>
      <c r="EE218" s="135"/>
      <c r="EF218" s="135"/>
      <c r="EG218" s="135"/>
      <c r="EH218" s="135"/>
      <c r="EI218" s="135"/>
      <c r="EJ218" s="135"/>
      <c r="EK218" s="135"/>
      <c r="EL218" s="135"/>
      <c r="EM218" s="135"/>
      <c r="EN218" s="135"/>
      <c r="EO218" s="135"/>
      <c r="EP218" s="135"/>
      <c r="EQ218" s="135"/>
      <c r="ER218" s="135"/>
      <c r="ES218" s="135"/>
      <c r="ET218" s="135"/>
      <c r="EU218" s="135"/>
      <c r="EV218" s="135"/>
      <c r="EW218" s="135"/>
      <c r="EX218" s="135"/>
      <c r="EY218" s="135"/>
      <c r="EZ218" s="135"/>
      <c r="FA218" s="135"/>
      <c r="FB218" s="135"/>
      <c r="FC218" s="135"/>
      <c r="FD218" s="135"/>
      <c r="FE218" s="135"/>
      <c r="FF218" s="135"/>
      <c r="FG218" s="135"/>
      <c r="FH218" s="135"/>
      <c r="FI218" s="135"/>
      <c r="FJ218" s="135"/>
      <c r="FK218" s="135"/>
      <c r="FL218" s="135"/>
      <c r="FM218" s="135"/>
      <c r="FN218" s="135"/>
      <c r="FO218" s="135"/>
      <c r="FP218" s="135"/>
      <c r="FQ218" s="135"/>
      <c r="FR218" s="135"/>
      <c r="FS218" s="135"/>
      <c r="FT218" s="135"/>
      <c r="FU218" s="135"/>
      <c r="FV218" s="135"/>
      <c r="FW218" s="135"/>
      <c r="FX218" s="135"/>
      <c r="FY218" s="135"/>
      <c r="FZ218" s="135"/>
      <c r="GA218" s="135"/>
      <c r="GB218" s="135"/>
      <c r="GC218" s="135"/>
      <c r="GD218" s="135"/>
      <c r="GE218" s="135"/>
      <c r="GF218" s="135"/>
      <c r="GG218" s="135"/>
      <c r="GH218" s="135"/>
      <c r="GI218" s="135"/>
      <c r="GJ218" s="135"/>
      <c r="GK218" s="135"/>
      <c r="GL218" s="135"/>
      <c r="GM218" s="135"/>
      <c r="GN218" s="135"/>
      <c r="GO218" s="135"/>
      <c r="GP218" s="135"/>
      <c r="GQ218" s="135"/>
      <c r="GR218" s="135"/>
      <c r="GS218" s="135"/>
      <c r="GT218" s="135"/>
      <c r="GU218" s="135"/>
      <c r="GV218" s="135"/>
      <c r="GW218" s="135"/>
      <c r="GX218" s="135"/>
      <c r="GY218" s="135"/>
      <c r="GZ218" s="135"/>
      <c r="HA218" s="135"/>
      <c r="HB218" s="135"/>
      <c r="HC218" s="135"/>
      <c r="HD218" s="135"/>
      <c r="HE218" s="135"/>
      <c r="HF218" s="135"/>
      <c r="HG218" s="135"/>
      <c r="HH218" s="135"/>
      <c r="HI218" s="135"/>
      <c r="HJ218" s="135"/>
      <c r="HK218" s="135"/>
      <c r="HL218" s="135"/>
      <c r="HM218" s="135"/>
      <c r="HN218" s="135"/>
      <c r="HO218" s="135"/>
      <c r="HP218" s="135"/>
      <c r="HQ218" s="135"/>
      <c r="HR218" s="135"/>
      <c r="HS218" s="135"/>
      <c r="HT218" s="135"/>
      <c r="HU218" s="135"/>
      <c r="HV218" s="135"/>
      <c r="HW218" s="135"/>
      <c r="HX218" s="135"/>
      <c r="HY218" s="135"/>
      <c r="HZ218" s="135"/>
    </row>
    <row r="219" spans="1:234" s="167" customFormat="1">
      <c r="A219" s="188"/>
      <c r="B219" s="252" t="s">
        <v>110</v>
      </c>
      <c r="C219" s="188">
        <v>0.04</v>
      </c>
      <c r="D219" s="237"/>
      <c r="E219" s="189"/>
      <c r="F219" s="184">
        <f t="shared" si="19"/>
        <v>0</v>
      </c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135"/>
      <c r="EG219" s="135"/>
      <c r="EH219" s="135"/>
      <c r="EI219" s="135"/>
      <c r="EJ219" s="135"/>
      <c r="EK219" s="135"/>
      <c r="EL219" s="135"/>
      <c r="EM219" s="135"/>
      <c r="EN219" s="135"/>
      <c r="EO219" s="135"/>
      <c r="EP219" s="135"/>
      <c r="EQ219" s="135"/>
      <c r="ER219" s="135"/>
      <c r="ES219" s="135"/>
      <c r="ET219" s="135"/>
      <c r="EU219" s="135"/>
      <c r="EV219" s="135"/>
      <c r="EW219" s="135"/>
      <c r="EX219" s="135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  <c r="FU219" s="135"/>
      <c r="FV219" s="135"/>
      <c r="FW219" s="135"/>
      <c r="FX219" s="135"/>
      <c r="FY219" s="135"/>
      <c r="FZ219" s="135"/>
      <c r="GA219" s="135"/>
      <c r="GB219" s="135"/>
      <c r="GC219" s="135"/>
      <c r="GD219" s="135"/>
      <c r="GE219" s="135"/>
      <c r="GF219" s="135"/>
      <c r="GG219" s="135"/>
      <c r="GH219" s="135"/>
      <c r="GI219" s="135"/>
      <c r="GJ219" s="135"/>
      <c r="GK219" s="135"/>
      <c r="GL219" s="135"/>
      <c r="GM219" s="135"/>
      <c r="GN219" s="135"/>
      <c r="GO219" s="135"/>
      <c r="GP219" s="135"/>
      <c r="GQ219" s="135"/>
      <c r="GR219" s="135"/>
      <c r="GS219" s="135"/>
      <c r="GT219" s="135"/>
      <c r="GU219" s="135"/>
      <c r="GV219" s="135"/>
      <c r="GW219" s="135"/>
      <c r="GX219" s="135"/>
      <c r="GY219" s="135"/>
      <c r="GZ219" s="135"/>
      <c r="HA219" s="135"/>
      <c r="HB219" s="135"/>
      <c r="HC219" s="135"/>
      <c r="HD219" s="135"/>
      <c r="HE219" s="135"/>
      <c r="HF219" s="135"/>
      <c r="HG219" s="135"/>
      <c r="HH219" s="135"/>
      <c r="HI219" s="135"/>
      <c r="HJ219" s="135"/>
      <c r="HK219" s="135"/>
      <c r="HL219" s="135"/>
      <c r="HM219" s="135"/>
      <c r="HN219" s="135"/>
      <c r="HO219" s="135"/>
      <c r="HP219" s="135"/>
      <c r="HQ219" s="135"/>
      <c r="HR219" s="135"/>
      <c r="HS219" s="135"/>
      <c r="HT219" s="135"/>
      <c r="HU219" s="135"/>
      <c r="HV219" s="135"/>
      <c r="HW219" s="135"/>
      <c r="HX219" s="135"/>
      <c r="HY219" s="135"/>
      <c r="HZ219" s="135"/>
    </row>
    <row r="220" spans="1:234" s="167" customFormat="1">
      <c r="A220" s="52"/>
      <c r="B220" s="251" t="s">
        <v>111</v>
      </c>
      <c r="C220" s="182">
        <v>4.4999999999999998E-2</v>
      </c>
      <c r="D220" s="222"/>
      <c r="E220" s="118"/>
      <c r="F220" s="184">
        <f t="shared" si="19"/>
        <v>0</v>
      </c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135"/>
      <c r="DZ220" s="135"/>
      <c r="EA220" s="135"/>
      <c r="EB220" s="135"/>
      <c r="EC220" s="135"/>
      <c r="ED220" s="135"/>
      <c r="EE220" s="135"/>
      <c r="EF220" s="135"/>
      <c r="EG220" s="135"/>
      <c r="EH220" s="135"/>
      <c r="EI220" s="135"/>
      <c r="EJ220" s="135"/>
      <c r="EK220" s="135"/>
      <c r="EL220" s="135"/>
      <c r="EM220" s="135"/>
      <c r="EN220" s="135"/>
      <c r="EO220" s="135"/>
      <c r="EP220" s="135"/>
      <c r="EQ220" s="135"/>
      <c r="ER220" s="135"/>
      <c r="ES220" s="135"/>
      <c r="ET220" s="135"/>
      <c r="EU220" s="135"/>
      <c r="EV220" s="135"/>
      <c r="EW220" s="135"/>
      <c r="EX220" s="135"/>
      <c r="EY220" s="135"/>
      <c r="EZ220" s="135"/>
      <c r="FA220" s="135"/>
      <c r="FB220" s="135"/>
      <c r="FC220" s="135"/>
      <c r="FD220" s="135"/>
      <c r="FE220" s="135"/>
      <c r="FF220" s="135"/>
      <c r="FG220" s="135"/>
      <c r="FH220" s="135"/>
      <c r="FI220" s="135"/>
      <c r="FJ220" s="135"/>
      <c r="FK220" s="135"/>
      <c r="FL220" s="135"/>
      <c r="FM220" s="135"/>
      <c r="FN220" s="135"/>
      <c r="FO220" s="135"/>
      <c r="FP220" s="135"/>
      <c r="FQ220" s="135"/>
      <c r="FR220" s="135"/>
      <c r="FS220" s="135"/>
      <c r="FT220" s="135"/>
      <c r="FU220" s="135"/>
      <c r="FV220" s="135"/>
      <c r="FW220" s="135"/>
      <c r="FX220" s="135"/>
      <c r="FY220" s="135"/>
      <c r="FZ220" s="135"/>
      <c r="GA220" s="135"/>
      <c r="GB220" s="135"/>
      <c r="GC220" s="135"/>
      <c r="GD220" s="135"/>
      <c r="GE220" s="135"/>
      <c r="GF220" s="135"/>
      <c r="GG220" s="135"/>
      <c r="GH220" s="135"/>
      <c r="GI220" s="135"/>
      <c r="GJ220" s="135"/>
      <c r="GK220" s="135"/>
      <c r="GL220" s="135"/>
      <c r="GM220" s="135"/>
      <c r="GN220" s="135"/>
      <c r="GO220" s="135"/>
      <c r="GP220" s="135"/>
      <c r="GQ220" s="135"/>
      <c r="GR220" s="135"/>
      <c r="GS220" s="135"/>
      <c r="GT220" s="135"/>
      <c r="GU220" s="135"/>
      <c r="GV220" s="135"/>
      <c r="GW220" s="135"/>
      <c r="GX220" s="135"/>
      <c r="GY220" s="135"/>
      <c r="GZ220" s="135"/>
      <c r="HA220" s="135"/>
      <c r="HB220" s="135"/>
      <c r="HC220" s="135"/>
      <c r="HD220" s="135"/>
      <c r="HE220" s="135"/>
      <c r="HF220" s="135"/>
      <c r="HG220" s="135"/>
      <c r="HH220" s="135"/>
      <c r="HI220" s="135"/>
      <c r="HJ220" s="135"/>
      <c r="HK220" s="135"/>
      <c r="HL220" s="135"/>
      <c r="HM220" s="135"/>
      <c r="HN220" s="135"/>
      <c r="HO220" s="135"/>
      <c r="HP220" s="135"/>
      <c r="HQ220" s="135"/>
      <c r="HR220" s="135"/>
      <c r="HS220" s="135"/>
      <c r="HT220" s="135"/>
      <c r="HU220" s="135"/>
      <c r="HV220" s="135"/>
      <c r="HW220" s="135"/>
      <c r="HX220" s="135"/>
      <c r="HY220" s="135"/>
      <c r="HZ220" s="135"/>
    </row>
    <row r="221" spans="1:234" s="167" customFormat="1">
      <c r="A221" s="52"/>
      <c r="B221" s="251" t="s">
        <v>112</v>
      </c>
      <c r="C221" s="186">
        <v>0.01</v>
      </c>
      <c r="D221" s="223"/>
      <c r="E221" s="190"/>
      <c r="F221" s="184">
        <f t="shared" si="19"/>
        <v>0</v>
      </c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35"/>
      <c r="BN221" s="135"/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/>
      <c r="EC221" s="135"/>
      <c r="ED221" s="135"/>
      <c r="EE221" s="135"/>
      <c r="EF221" s="135"/>
      <c r="EG221" s="135"/>
      <c r="EH221" s="135"/>
      <c r="EI221" s="135"/>
      <c r="EJ221" s="135"/>
      <c r="EK221" s="135"/>
      <c r="EL221" s="135"/>
      <c r="EM221" s="135"/>
      <c r="EN221" s="135"/>
      <c r="EO221" s="135"/>
      <c r="EP221" s="135"/>
      <c r="EQ221" s="135"/>
      <c r="ER221" s="135"/>
      <c r="ES221" s="135"/>
      <c r="ET221" s="135"/>
      <c r="EU221" s="135"/>
      <c r="EV221" s="135"/>
      <c r="EW221" s="135"/>
      <c r="EX221" s="135"/>
      <c r="EY221" s="135"/>
      <c r="EZ221" s="135"/>
      <c r="FA221" s="135"/>
      <c r="FB221" s="135"/>
      <c r="FC221" s="135"/>
      <c r="FD221" s="135"/>
      <c r="FE221" s="135"/>
      <c r="FF221" s="135"/>
      <c r="FG221" s="135"/>
      <c r="FH221" s="135"/>
      <c r="FI221" s="135"/>
      <c r="FJ221" s="135"/>
      <c r="FK221" s="135"/>
      <c r="FL221" s="135"/>
      <c r="FM221" s="135"/>
      <c r="FN221" s="135"/>
      <c r="FO221" s="135"/>
      <c r="FP221" s="135"/>
      <c r="FQ221" s="135"/>
      <c r="FR221" s="135"/>
      <c r="FS221" s="135"/>
      <c r="FT221" s="135"/>
      <c r="FU221" s="135"/>
      <c r="FV221" s="135"/>
      <c r="FW221" s="135"/>
      <c r="FX221" s="135"/>
      <c r="FY221" s="135"/>
      <c r="FZ221" s="135"/>
      <c r="GA221" s="135"/>
      <c r="GB221" s="135"/>
      <c r="GC221" s="135"/>
      <c r="GD221" s="135"/>
      <c r="GE221" s="135"/>
      <c r="GF221" s="135"/>
      <c r="GG221" s="135"/>
      <c r="GH221" s="135"/>
      <c r="GI221" s="135"/>
      <c r="GJ221" s="135"/>
      <c r="GK221" s="135"/>
      <c r="GL221" s="135"/>
      <c r="GM221" s="135"/>
      <c r="GN221" s="135"/>
      <c r="GO221" s="135"/>
      <c r="GP221" s="135"/>
      <c r="GQ221" s="135"/>
      <c r="GR221" s="135"/>
      <c r="GS221" s="135"/>
      <c r="GT221" s="135"/>
      <c r="GU221" s="135"/>
      <c r="GV221" s="135"/>
      <c r="GW221" s="135"/>
      <c r="GX221" s="135"/>
      <c r="GY221" s="135"/>
      <c r="GZ221" s="135"/>
      <c r="HA221" s="135"/>
      <c r="HB221" s="135"/>
      <c r="HC221" s="135"/>
      <c r="HD221" s="135"/>
      <c r="HE221" s="135"/>
      <c r="HF221" s="135"/>
      <c r="HG221" s="135"/>
      <c r="HH221" s="135"/>
      <c r="HI221" s="135"/>
      <c r="HJ221" s="135"/>
      <c r="HK221" s="135"/>
      <c r="HL221" s="135"/>
      <c r="HM221" s="135"/>
      <c r="HN221" s="135"/>
      <c r="HO221" s="135"/>
      <c r="HP221" s="135"/>
      <c r="HQ221" s="135"/>
      <c r="HR221" s="135"/>
      <c r="HS221" s="135"/>
      <c r="HT221" s="135"/>
      <c r="HU221" s="135"/>
      <c r="HV221" s="135"/>
      <c r="HW221" s="135"/>
      <c r="HX221" s="135"/>
      <c r="HY221" s="135"/>
      <c r="HZ221" s="135"/>
    </row>
    <row r="222" spans="1:234" s="167" customFormat="1">
      <c r="A222" s="188"/>
      <c r="B222" s="252" t="s">
        <v>136</v>
      </c>
      <c r="C222" s="188">
        <v>0.18</v>
      </c>
      <c r="D222" s="237"/>
      <c r="E222" s="191"/>
      <c r="F222" s="184">
        <f>ROUND($F$216*C222,2)</f>
        <v>0</v>
      </c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  <c r="DO222" s="135"/>
      <c r="DP222" s="135"/>
      <c r="DQ222" s="135"/>
      <c r="DR222" s="135"/>
      <c r="DS222" s="135"/>
      <c r="DT222" s="135"/>
      <c r="DU222" s="135"/>
      <c r="DV222" s="135"/>
      <c r="DW222" s="135"/>
      <c r="DX222" s="135"/>
      <c r="DY222" s="135"/>
      <c r="DZ222" s="135"/>
      <c r="EA222" s="135"/>
      <c r="EB222" s="135"/>
      <c r="EC222" s="135"/>
      <c r="ED222" s="135"/>
      <c r="EE222" s="135"/>
      <c r="EF222" s="135"/>
      <c r="EG222" s="135"/>
      <c r="EH222" s="135"/>
      <c r="EI222" s="135"/>
      <c r="EJ222" s="135"/>
      <c r="EK222" s="135"/>
      <c r="EL222" s="135"/>
      <c r="EM222" s="135"/>
      <c r="EN222" s="135"/>
      <c r="EO222" s="135"/>
      <c r="EP222" s="135"/>
      <c r="EQ222" s="135"/>
      <c r="ER222" s="135"/>
      <c r="ES222" s="135"/>
      <c r="ET222" s="135"/>
      <c r="EU222" s="135"/>
      <c r="EV222" s="135"/>
      <c r="EW222" s="135"/>
      <c r="EX222" s="135"/>
      <c r="EY222" s="135"/>
      <c r="EZ222" s="135"/>
      <c r="FA222" s="135"/>
      <c r="FB222" s="135"/>
      <c r="FC222" s="135"/>
      <c r="FD222" s="135"/>
      <c r="FE222" s="135"/>
      <c r="FF222" s="135"/>
      <c r="FG222" s="135"/>
      <c r="FH222" s="135"/>
      <c r="FI222" s="135"/>
      <c r="FJ222" s="135"/>
      <c r="FK222" s="135"/>
      <c r="FL222" s="135"/>
      <c r="FM222" s="135"/>
      <c r="FN222" s="135"/>
      <c r="FO222" s="135"/>
      <c r="FP222" s="135"/>
      <c r="FQ222" s="135"/>
      <c r="FR222" s="135"/>
      <c r="FS222" s="135"/>
      <c r="FT222" s="135"/>
      <c r="FU222" s="135"/>
      <c r="FV222" s="135"/>
      <c r="FW222" s="135"/>
      <c r="FX222" s="135"/>
      <c r="FY222" s="135"/>
      <c r="FZ222" s="135"/>
      <c r="GA222" s="135"/>
      <c r="GB222" s="135"/>
      <c r="GC222" s="135"/>
      <c r="GD222" s="135"/>
      <c r="GE222" s="135"/>
      <c r="GF222" s="135"/>
      <c r="GG222" s="135"/>
      <c r="GH222" s="135"/>
      <c r="GI222" s="135"/>
      <c r="GJ222" s="135"/>
      <c r="GK222" s="135"/>
      <c r="GL222" s="135"/>
      <c r="GM222" s="135"/>
      <c r="GN222" s="135"/>
      <c r="GO222" s="135"/>
      <c r="GP222" s="135"/>
      <c r="GQ222" s="135"/>
      <c r="GR222" s="135"/>
      <c r="GS222" s="135"/>
      <c r="GT222" s="135"/>
      <c r="GU222" s="135"/>
      <c r="GV222" s="135"/>
      <c r="GW222" s="135"/>
      <c r="GX222" s="135"/>
      <c r="GY222" s="135"/>
      <c r="GZ222" s="135"/>
      <c r="HA222" s="135"/>
      <c r="HB222" s="135"/>
      <c r="HC222" s="135"/>
      <c r="HD222" s="135"/>
      <c r="HE222" s="135"/>
      <c r="HF222" s="135"/>
      <c r="HG222" s="135"/>
      <c r="HH222" s="135"/>
      <c r="HI222" s="135"/>
      <c r="HJ222" s="135"/>
      <c r="HK222" s="135"/>
      <c r="HL222" s="135"/>
      <c r="HM222" s="135"/>
      <c r="HN222" s="135"/>
      <c r="HO222" s="135"/>
      <c r="HP222" s="135"/>
      <c r="HQ222" s="135"/>
      <c r="HR222" s="135"/>
      <c r="HS222" s="135"/>
      <c r="HT222" s="135"/>
      <c r="HU222" s="135"/>
      <c r="HV222" s="135"/>
      <c r="HW222" s="135"/>
      <c r="HX222" s="135"/>
      <c r="HY222" s="135"/>
      <c r="HZ222" s="135"/>
    </row>
    <row r="223" spans="1:234" s="167" customFormat="1">
      <c r="A223" s="192"/>
      <c r="B223" s="252" t="s">
        <v>113</v>
      </c>
      <c r="C223" s="193">
        <v>0.1</v>
      </c>
      <c r="D223" s="238"/>
      <c r="E223" s="191"/>
      <c r="F223" s="184">
        <f t="shared" si="19"/>
        <v>0</v>
      </c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5"/>
      <c r="DF223" s="135"/>
      <c r="DG223" s="135"/>
      <c r="DH223" s="135"/>
      <c r="DI223" s="135"/>
      <c r="DJ223" s="135"/>
      <c r="DK223" s="135"/>
      <c r="DL223" s="135"/>
      <c r="DM223" s="135"/>
      <c r="DN223" s="135"/>
      <c r="DO223" s="135"/>
      <c r="DP223" s="135"/>
      <c r="DQ223" s="135"/>
      <c r="DR223" s="135"/>
      <c r="DS223" s="135"/>
      <c r="DT223" s="135"/>
      <c r="DU223" s="135"/>
      <c r="DV223" s="135"/>
      <c r="DW223" s="135"/>
      <c r="DX223" s="135"/>
      <c r="DY223" s="135"/>
      <c r="DZ223" s="135"/>
      <c r="EA223" s="135"/>
      <c r="EB223" s="135"/>
      <c r="EC223" s="135"/>
      <c r="ED223" s="135"/>
      <c r="EE223" s="135"/>
      <c r="EF223" s="135"/>
      <c r="EG223" s="135"/>
      <c r="EH223" s="135"/>
      <c r="EI223" s="135"/>
      <c r="EJ223" s="135"/>
      <c r="EK223" s="135"/>
      <c r="EL223" s="135"/>
      <c r="EM223" s="135"/>
      <c r="EN223" s="135"/>
      <c r="EO223" s="135"/>
      <c r="EP223" s="135"/>
      <c r="EQ223" s="135"/>
      <c r="ER223" s="135"/>
      <c r="ES223" s="135"/>
      <c r="ET223" s="135"/>
      <c r="EU223" s="135"/>
      <c r="EV223" s="135"/>
      <c r="EW223" s="135"/>
      <c r="EX223" s="135"/>
      <c r="EY223" s="135"/>
      <c r="EZ223" s="135"/>
      <c r="FA223" s="135"/>
      <c r="FB223" s="135"/>
      <c r="FC223" s="135"/>
      <c r="FD223" s="135"/>
      <c r="FE223" s="135"/>
      <c r="FF223" s="135"/>
      <c r="FG223" s="135"/>
      <c r="FH223" s="135"/>
      <c r="FI223" s="135"/>
      <c r="FJ223" s="135"/>
      <c r="FK223" s="135"/>
      <c r="FL223" s="135"/>
      <c r="FM223" s="135"/>
      <c r="FN223" s="135"/>
      <c r="FO223" s="135"/>
      <c r="FP223" s="135"/>
      <c r="FQ223" s="135"/>
      <c r="FR223" s="135"/>
      <c r="FS223" s="135"/>
      <c r="FT223" s="135"/>
      <c r="FU223" s="135"/>
      <c r="FV223" s="135"/>
      <c r="FW223" s="135"/>
      <c r="FX223" s="135"/>
      <c r="FY223" s="135"/>
      <c r="FZ223" s="135"/>
      <c r="GA223" s="135"/>
      <c r="GB223" s="135"/>
      <c r="GC223" s="135"/>
      <c r="GD223" s="135"/>
      <c r="GE223" s="135"/>
      <c r="GF223" s="135"/>
      <c r="GG223" s="135"/>
      <c r="GH223" s="135"/>
      <c r="GI223" s="135"/>
      <c r="GJ223" s="135"/>
      <c r="GK223" s="135"/>
      <c r="GL223" s="135"/>
      <c r="GM223" s="135"/>
      <c r="GN223" s="135"/>
      <c r="GO223" s="135"/>
      <c r="GP223" s="135"/>
      <c r="GQ223" s="135"/>
      <c r="GR223" s="135"/>
      <c r="GS223" s="135"/>
      <c r="GT223" s="135"/>
      <c r="GU223" s="135"/>
      <c r="GV223" s="135"/>
      <c r="GW223" s="135"/>
      <c r="GX223" s="135"/>
      <c r="GY223" s="135"/>
      <c r="GZ223" s="135"/>
      <c r="HA223" s="135"/>
      <c r="HB223" s="135"/>
      <c r="HC223" s="135"/>
      <c r="HD223" s="135"/>
      <c r="HE223" s="135"/>
      <c r="HF223" s="135"/>
      <c r="HG223" s="135"/>
      <c r="HH223" s="135"/>
      <c r="HI223" s="135"/>
      <c r="HJ223" s="135"/>
      <c r="HK223" s="135"/>
      <c r="HL223" s="135"/>
      <c r="HM223" s="135"/>
      <c r="HN223" s="135"/>
      <c r="HO223" s="135"/>
      <c r="HP223" s="135"/>
      <c r="HQ223" s="135"/>
      <c r="HR223" s="135"/>
      <c r="HS223" s="135"/>
      <c r="HT223" s="135"/>
      <c r="HU223" s="135"/>
      <c r="HV223" s="135"/>
      <c r="HW223" s="135"/>
      <c r="HX223" s="135"/>
      <c r="HY223" s="135"/>
      <c r="HZ223" s="135"/>
    </row>
    <row r="224" spans="1:234" s="167" customFormat="1">
      <c r="A224" s="192"/>
      <c r="B224" s="253" t="s">
        <v>114</v>
      </c>
      <c r="C224" s="193">
        <v>0.03</v>
      </c>
      <c r="D224" s="238"/>
      <c r="E224" s="191"/>
      <c r="F224" s="184">
        <f t="shared" si="19"/>
        <v>0</v>
      </c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5"/>
      <c r="DF224" s="135"/>
      <c r="DG224" s="135"/>
      <c r="DH224" s="135"/>
      <c r="DI224" s="135"/>
      <c r="DJ224" s="135"/>
      <c r="DK224" s="135"/>
      <c r="DL224" s="135"/>
      <c r="DM224" s="135"/>
      <c r="DN224" s="135"/>
      <c r="DO224" s="135"/>
      <c r="DP224" s="135"/>
      <c r="DQ224" s="135"/>
      <c r="DR224" s="135"/>
      <c r="DS224" s="135"/>
      <c r="DT224" s="135"/>
      <c r="DU224" s="135"/>
      <c r="DV224" s="135"/>
      <c r="DW224" s="135"/>
      <c r="DX224" s="135"/>
      <c r="DY224" s="135"/>
      <c r="DZ224" s="135"/>
      <c r="EA224" s="135"/>
      <c r="EB224" s="135"/>
      <c r="EC224" s="135"/>
      <c r="ED224" s="135"/>
      <c r="EE224" s="135"/>
      <c r="EF224" s="135"/>
      <c r="EG224" s="135"/>
      <c r="EH224" s="135"/>
      <c r="EI224" s="135"/>
      <c r="EJ224" s="135"/>
      <c r="EK224" s="135"/>
      <c r="EL224" s="135"/>
      <c r="EM224" s="135"/>
      <c r="EN224" s="135"/>
      <c r="EO224" s="135"/>
      <c r="EP224" s="135"/>
      <c r="EQ224" s="135"/>
      <c r="ER224" s="135"/>
      <c r="ES224" s="135"/>
      <c r="ET224" s="135"/>
      <c r="EU224" s="135"/>
      <c r="EV224" s="135"/>
      <c r="EW224" s="135"/>
      <c r="EX224" s="135"/>
      <c r="EY224" s="135"/>
      <c r="EZ224" s="135"/>
      <c r="FA224" s="135"/>
      <c r="FB224" s="135"/>
      <c r="FC224" s="135"/>
      <c r="FD224" s="135"/>
      <c r="FE224" s="135"/>
      <c r="FF224" s="135"/>
      <c r="FG224" s="135"/>
      <c r="FH224" s="135"/>
      <c r="FI224" s="135"/>
      <c r="FJ224" s="135"/>
      <c r="FK224" s="135"/>
      <c r="FL224" s="135"/>
      <c r="FM224" s="135"/>
      <c r="FN224" s="135"/>
      <c r="FO224" s="135"/>
      <c r="FP224" s="135"/>
      <c r="FQ224" s="135"/>
      <c r="FR224" s="135"/>
      <c r="FS224" s="135"/>
      <c r="FT224" s="135"/>
      <c r="FU224" s="135"/>
      <c r="FV224" s="135"/>
      <c r="FW224" s="135"/>
      <c r="FX224" s="135"/>
      <c r="FY224" s="135"/>
      <c r="FZ224" s="135"/>
      <c r="GA224" s="135"/>
      <c r="GB224" s="135"/>
      <c r="GC224" s="135"/>
      <c r="GD224" s="135"/>
      <c r="GE224" s="135"/>
      <c r="GF224" s="135"/>
      <c r="GG224" s="135"/>
      <c r="GH224" s="135"/>
      <c r="GI224" s="135"/>
      <c r="GJ224" s="135"/>
      <c r="GK224" s="135"/>
      <c r="GL224" s="135"/>
      <c r="GM224" s="135"/>
      <c r="GN224" s="135"/>
      <c r="GO224" s="135"/>
      <c r="GP224" s="135"/>
      <c r="GQ224" s="135"/>
      <c r="GR224" s="135"/>
      <c r="GS224" s="135"/>
      <c r="GT224" s="135"/>
      <c r="GU224" s="135"/>
      <c r="GV224" s="135"/>
      <c r="GW224" s="135"/>
      <c r="GX224" s="135"/>
      <c r="GY224" s="135"/>
      <c r="GZ224" s="135"/>
      <c r="HA224" s="135"/>
      <c r="HB224" s="135"/>
      <c r="HC224" s="135"/>
      <c r="HD224" s="135"/>
      <c r="HE224" s="135"/>
      <c r="HF224" s="135"/>
      <c r="HG224" s="135"/>
      <c r="HH224" s="135"/>
      <c r="HI224" s="135"/>
      <c r="HJ224" s="135"/>
      <c r="HK224" s="135"/>
      <c r="HL224" s="135"/>
      <c r="HM224" s="135"/>
      <c r="HN224" s="135"/>
      <c r="HO224" s="135"/>
      <c r="HP224" s="135"/>
      <c r="HQ224" s="135"/>
      <c r="HR224" s="135"/>
      <c r="HS224" s="135"/>
      <c r="HT224" s="135"/>
      <c r="HU224" s="135"/>
      <c r="HV224" s="135"/>
      <c r="HW224" s="135"/>
      <c r="HX224" s="135"/>
      <c r="HY224" s="135"/>
      <c r="HZ224" s="135"/>
    </row>
    <row r="225" spans="1:234" s="167" customFormat="1">
      <c r="A225" s="192"/>
      <c r="B225" s="253" t="s">
        <v>115</v>
      </c>
      <c r="C225" s="193">
        <v>1.4999999999999999E-2</v>
      </c>
      <c r="D225" s="238"/>
      <c r="E225" s="194"/>
      <c r="F225" s="184">
        <f t="shared" si="19"/>
        <v>0</v>
      </c>
      <c r="G225" s="135"/>
      <c r="H225" s="135"/>
      <c r="I225" s="135"/>
      <c r="J225" s="135"/>
      <c r="K225" s="172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35"/>
      <c r="BP225" s="135"/>
      <c r="BQ225" s="135"/>
      <c r="BR225" s="135"/>
      <c r="BS225" s="135"/>
      <c r="BT225" s="135"/>
      <c r="BU225" s="135"/>
      <c r="BV225" s="135"/>
      <c r="BW225" s="135"/>
      <c r="BX225" s="135"/>
      <c r="BY225" s="135"/>
      <c r="BZ225" s="135"/>
      <c r="CA225" s="135"/>
      <c r="CB225" s="135"/>
      <c r="CC225" s="135"/>
      <c r="CD225" s="135"/>
      <c r="CE225" s="135"/>
      <c r="CF225" s="135"/>
      <c r="CG225" s="135"/>
      <c r="CH225" s="135"/>
      <c r="CI225" s="135"/>
      <c r="CJ225" s="135"/>
      <c r="CK225" s="135"/>
      <c r="CL225" s="135"/>
      <c r="CM225" s="135"/>
      <c r="CN225" s="135"/>
      <c r="CO225" s="135"/>
      <c r="CP225" s="135"/>
      <c r="CQ225" s="135"/>
      <c r="CR225" s="135"/>
      <c r="CS225" s="135"/>
      <c r="CT225" s="135"/>
      <c r="CU225" s="135"/>
      <c r="CV225" s="135"/>
      <c r="CW225" s="135"/>
      <c r="CX225" s="135"/>
      <c r="CY225" s="135"/>
      <c r="CZ225" s="135"/>
      <c r="DA225" s="135"/>
      <c r="DB225" s="135"/>
      <c r="DC225" s="135"/>
      <c r="DD225" s="135"/>
      <c r="DE225" s="135"/>
      <c r="DF225" s="135"/>
      <c r="DG225" s="135"/>
      <c r="DH225" s="135"/>
      <c r="DI225" s="135"/>
      <c r="DJ225" s="135"/>
      <c r="DK225" s="135"/>
      <c r="DL225" s="135"/>
      <c r="DM225" s="135"/>
      <c r="DN225" s="135"/>
      <c r="DO225" s="135"/>
      <c r="DP225" s="135"/>
      <c r="DQ225" s="135"/>
      <c r="DR225" s="135"/>
      <c r="DS225" s="135"/>
      <c r="DT225" s="135"/>
      <c r="DU225" s="135"/>
      <c r="DV225" s="135"/>
      <c r="DW225" s="135"/>
      <c r="DX225" s="135"/>
      <c r="DY225" s="135"/>
      <c r="DZ225" s="135"/>
      <c r="EA225" s="135"/>
      <c r="EB225" s="135"/>
      <c r="EC225" s="135"/>
      <c r="ED225" s="135"/>
      <c r="EE225" s="135"/>
      <c r="EF225" s="135"/>
      <c r="EG225" s="135"/>
      <c r="EH225" s="135"/>
      <c r="EI225" s="135"/>
      <c r="EJ225" s="135"/>
      <c r="EK225" s="135"/>
      <c r="EL225" s="135"/>
      <c r="EM225" s="135"/>
      <c r="EN225" s="135"/>
      <c r="EO225" s="135"/>
      <c r="EP225" s="135"/>
      <c r="EQ225" s="135"/>
      <c r="ER225" s="135"/>
      <c r="ES225" s="135"/>
      <c r="ET225" s="135"/>
      <c r="EU225" s="135"/>
      <c r="EV225" s="135"/>
      <c r="EW225" s="135"/>
      <c r="EX225" s="135"/>
      <c r="EY225" s="135"/>
      <c r="EZ225" s="135"/>
      <c r="FA225" s="135"/>
      <c r="FB225" s="135"/>
      <c r="FC225" s="135"/>
      <c r="FD225" s="135"/>
      <c r="FE225" s="135"/>
      <c r="FF225" s="135"/>
      <c r="FG225" s="135"/>
      <c r="FH225" s="135"/>
      <c r="FI225" s="135"/>
      <c r="FJ225" s="135"/>
      <c r="FK225" s="135"/>
      <c r="FL225" s="135"/>
      <c r="FM225" s="135"/>
      <c r="FN225" s="135"/>
      <c r="FO225" s="135"/>
      <c r="FP225" s="135"/>
      <c r="FQ225" s="135"/>
      <c r="FR225" s="135"/>
      <c r="FS225" s="135"/>
      <c r="FT225" s="135"/>
      <c r="FU225" s="135"/>
      <c r="FV225" s="135"/>
      <c r="FW225" s="135"/>
      <c r="FX225" s="135"/>
      <c r="FY225" s="135"/>
      <c r="FZ225" s="135"/>
      <c r="GA225" s="135"/>
      <c r="GB225" s="135"/>
      <c r="GC225" s="135"/>
      <c r="GD225" s="135"/>
      <c r="GE225" s="135"/>
      <c r="GF225" s="135"/>
      <c r="GG225" s="135"/>
      <c r="GH225" s="135"/>
      <c r="GI225" s="135"/>
      <c r="GJ225" s="135"/>
      <c r="GK225" s="135"/>
      <c r="GL225" s="135"/>
      <c r="GM225" s="135"/>
      <c r="GN225" s="135"/>
      <c r="GO225" s="135"/>
      <c r="GP225" s="135"/>
      <c r="GQ225" s="135"/>
      <c r="GR225" s="135"/>
      <c r="GS225" s="135"/>
      <c r="GT225" s="135"/>
      <c r="GU225" s="135"/>
      <c r="GV225" s="135"/>
      <c r="GW225" s="135"/>
      <c r="GX225" s="135"/>
      <c r="GY225" s="135"/>
      <c r="GZ225" s="135"/>
      <c r="HA225" s="135"/>
      <c r="HB225" s="135"/>
      <c r="HC225" s="135"/>
      <c r="HD225" s="135"/>
      <c r="HE225" s="135"/>
      <c r="HF225" s="135"/>
      <c r="HG225" s="135"/>
      <c r="HH225" s="135"/>
      <c r="HI225" s="135"/>
      <c r="HJ225" s="135"/>
      <c r="HK225" s="135"/>
      <c r="HL225" s="135"/>
      <c r="HM225" s="135"/>
      <c r="HN225" s="135"/>
      <c r="HO225" s="135"/>
      <c r="HP225" s="135"/>
      <c r="HQ225" s="135"/>
      <c r="HR225" s="135"/>
      <c r="HS225" s="135"/>
      <c r="HT225" s="135"/>
      <c r="HU225" s="135"/>
      <c r="HV225" s="135"/>
      <c r="HW225" s="135"/>
      <c r="HX225" s="135"/>
      <c r="HY225" s="135"/>
      <c r="HZ225" s="135"/>
    </row>
    <row r="226" spans="1:234" s="167" customFormat="1">
      <c r="A226" s="195"/>
      <c r="B226" s="253" t="s">
        <v>116</v>
      </c>
      <c r="C226" s="186">
        <v>1E-3</v>
      </c>
      <c r="D226" s="222"/>
      <c r="E226" s="46"/>
      <c r="F226" s="184">
        <f t="shared" si="19"/>
        <v>0</v>
      </c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  <c r="BC226" s="135"/>
      <c r="BD226" s="135"/>
      <c r="BE226" s="135"/>
      <c r="BF226" s="135"/>
      <c r="BG226" s="135"/>
      <c r="BH226" s="135"/>
      <c r="BI226" s="135"/>
      <c r="BJ226" s="135"/>
      <c r="BK226" s="135"/>
      <c r="BL226" s="135"/>
      <c r="BM226" s="135"/>
      <c r="BN226" s="135"/>
      <c r="BO226" s="135"/>
      <c r="BP226" s="135"/>
      <c r="BQ226" s="135"/>
      <c r="BR226" s="135"/>
      <c r="BS226" s="135"/>
      <c r="BT226" s="135"/>
      <c r="BU226" s="135"/>
      <c r="BV226" s="135"/>
      <c r="BW226" s="135"/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/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135"/>
      <c r="DG226" s="135"/>
      <c r="DH226" s="135"/>
      <c r="DI226" s="135"/>
      <c r="DJ226" s="135"/>
      <c r="DK226" s="135"/>
      <c r="DL226" s="135"/>
      <c r="DM226" s="135"/>
      <c r="DN226" s="135"/>
      <c r="DO226" s="135"/>
      <c r="DP226" s="135"/>
      <c r="DQ226" s="135"/>
      <c r="DR226" s="135"/>
      <c r="DS226" s="135"/>
      <c r="DT226" s="135"/>
      <c r="DU226" s="135"/>
      <c r="DV226" s="135"/>
      <c r="DW226" s="135"/>
      <c r="DX226" s="135"/>
      <c r="DY226" s="135"/>
      <c r="DZ226" s="135"/>
      <c r="EA226" s="135"/>
      <c r="EB226" s="135"/>
      <c r="EC226" s="135"/>
      <c r="ED226" s="135"/>
      <c r="EE226" s="135"/>
      <c r="EF226" s="135"/>
      <c r="EG226" s="135"/>
      <c r="EH226" s="135"/>
      <c r="EI226" s="135"/>
      <c r="EJ226" s="135"/>
      <c r="EK226" s="135"/>
      <c r="EL226" s="135"/>
      <c r="EM226" s="135"/>
      <c r="EN226" s="135"/>
      <c r="EO226" s="135"/>
      <c r="EP226" s="135"/>
      <c r="EQ226" s="135"/>
      <c r="ER226" s="135"/>
      <c r="ES226" s="135"/>
      <c r="ET226" s="135"/>
      <c r="EU226" s="135"/>
      <c r="EV226" s="135"/>
      <c r="EW226" s="135"/>
      <c r="EX226" s="135"/>
      <c r="EY226" s="135"/>
      <c r="EZ226" s="135"/>
      <c r="FA226" s="135"/>
      <c r="FB226" s="135"/>
      <c r="FC226" s="135"/>
      <c r="FD226" s="135"/>
      <c r="FE226" s="135"/>
      <c r="FF226" s="135"/>
      <c r="FG226" s="135"/>
      <c r="FH226" s="135"/>
      <c r="FI226" s="135"/>
      <c r="FJ226" s="135"/>
      <c r="FK226" s="135"/>
      <c r="FL226" s="135"/>
      <c r="FM226" s="135"/>
      <c r="FN226" s="135"/>
      <c r="FO226" s="135"/>
      <c r="FP226" s="135"/>
      <c r="FQ226" s="135"/>
      <c r="FR226" s="135"/>
      <c r="FS226" s="135"/>
      <c r="FT226" s="135"/>
      <c r="FU226" s="135"/>
      <c r="FV226" s="135"/>
      <c r="FW226" s="135"/>
      <c r="FX226" s="135"/>
      <c r="FY226" s="135"/>
      <c r="FZ226" s="135"/>
      <c r="GA226" s="135"/>
      <c r="GB226" s="135"/>
      <c r="GC226" s="135"/>
      <c r="GD226" s="135"/>
      <c r="GE226" s="135"/>
      <c r="GF226" s="135"/>
      <c r="GG226" s="135"/>
      <c r="GH226" s="135"/>
      <c r="GI226" s="135"/>
      <c r="GJ226" s="135"/>
      <c r="GK226" s="135"/>
      <c r="GL226" s="135"/>
      <c r="GM226" s="135"/>
      <c r="GN226" s="135"/>
      <c r="GO226" s="135"/>
      <c r="GP226" s="135"/>
      <c r="GQ226" s="135"/>
      <c r="GR226" s="135"/>
      <c r="GS226" s="135"/>
      <c r="GT226" s="135"/>
      <c r="GU226" s="135"/>
      <c r="GV226" s="135"/>
      <c r="GW226" s="135"/>
      <c r="GX226" s="135"/>
      <c r="GY226" s="135"/>
      <c r="GZ226" s="135"/>
      <c r="HA226" s="135"/>
      <c r="HB226" s="135"/>
      <c r="HC226" s="135"/>
      <c r="HD226" s="135"/>
      <c r="HE226" s="135"/>
      <c r="HF226" s="135"/>
      <c r="HG226" s="135"/>
      <c r="HH226" s="135"/>
      <c r="HI226" s="135"/>
      <c r="HJ226" s="135"/>
      <c r="HK226" s="135"/>
      <c r="HL226" s="135"/>
      <c r="HM226" s="135"/>
      <c r="HN226" s="135"/>
      <c r="HO226" s="135"/>
      <c r="HP226" s="135"/>
      <c r="HQ226" s="135"/>
      <c r="HR226" s="135"/>
      <c r="HS226" s="135"/>
      <c r="HT226" s="135"/>
      <c r="HU226" s="135"/>
      <c r="HV226" s="135"/>
      <c r="HW226" s="135"/>
      <c r="HX226" s="135"/>
      <c r="HY226" s="135"/>
      <c r="HZ226" s="135"/>
    </row>
    <row r="227" spans="1:234" s="167" customFormat="1">
      <c r="A227" s="122"/>
      <c r="B227" s="251" t="s">
        <v>14</v>
      </c>
      <c r="C227" s="196">
        <v>0.05</v>
      </c>
      <c r="D227" s="222"/>
      <c r="E227" s="197"/>
      <c r="F227" s="184">
        <f t="shared" si="19"/>
        <v>0</v>
      </c>
      <c r="G227" s="135"/>
      <c r="H227" s="135"/>
      <c r="I227" s="135"/>
      <c r="J227" s="135"/>
      <c r="K227" s="171"/>
      <c r="L227" s="135"/>
      <c r="M227" s="171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  <c r="BM227" s="135"/>
      <c r="BN227" s="135"/>
      <c r="BO227" s="135"/>
      <c r="BP227" s="135"/>
      <c r="BQ227" s="135"/>
      <c r="BR227" s="135"/>
      <c r="BS227" s="135"/>
      <c r="BT227" s="135"/>
      <c r="BU227" s="135"/>
      <c r="BV227" s="135"/>
      <c r="BW227" s="135"/>
      <c r="BX227" s="135"/>
      <c r="BY227" s="135"/>
      <c r="BZ227" s="135"/>
      <c r="CA227" s="135"/>
      <c r="CB227" s="135"/>
      <c r="CC227" s="135"/>
      <c r="CD227" s="135"/>
      <c r="CE227" s="135"/>
      <c r="CF227" s="135"/>
      <c r="CG227" s="135"/>
      <c r="CH227" s="135"/>
      <c r="CI227" s="135"/>
      <c r="CJ227" s="135"/>
      <c r="CK227" s="135"/>
      <c r="CL227" s="135"/>
      <c r="CM227" s="135"/>
      <c r="CN227" s="135"/>
      <c r="CO227" s="135"/>
      <c r="CP227" s="135"/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5"/>
      <c r="DF227" s="135"/>
      <c r="DG227" s="135"/>
      <c r="DH227" s="135"/>
      <c r="DI227" s="135"/>
      <c r="DJ227" s="135"/>
      <c r="DK227" s="135"/>
      <c r="DL227" s="135"/>
      <c r="DM227" s="135"/>
      <c r="DN227" s="135"/>
      <c r="DO227" s="135"/>
      <c r="DP227" s="135"/>
      <c r="DQ227" s="135"/>
      <c r="DR227" s="135"/>
      <c r="DS227" s="135"/>
      <c r="DT227" s="135"/>
      <c r="DU227" s="135"/>
      <c r="DV227" s="135"/>
      <c r="DW227" s="135"/>
      <c r="DX227" s="135"/>
      <c r="DY227" s="135"/>
      <c r="DZ227" s="135"/>
      <c r="EA227" s="135"/>
      <c r="EB227" s="135"/>
      <c r="EC227" s="135"/>
      <c r="ED227" s="135"/>
      <c r="EE227" s="135"/>
      <c r="EF227" s="135"/>
      <c r="EG227" s="135"/>
      <c r="EH227" s="135"/>
      <c r="EI227" s="135"/>
      <c r="EJ227" s="135"/>
      <c r="EK227" s="135"/>
      <c r="EL227" s="135"/>
      <c r="EM227" s="135"/>
      <c r="EN227" s="135"/>
      <c r="EO227" s="135"/>
      <c r="EP227" s="135"/>
      <c r="EQ227" s="135"/>
      <c r="ER227" s="135"/>
      <c r="ES227" s="135"/>
      <c r="ET227" s="135"/>
      <c r="EU227" s="135"/>
      <c r="EV227" s="135"/>
      <c r="EW227" s="135"/>
      <c r="EX227" s="135"/>
      <c r="EY227" s="135"/>
      <c r="EZ227" s="135"/>
      <c r="FA227" s="135"/>
      <c r="FB227" s="135"/>
      <c r="FC227" s="135"/>
      <c r="FD227" s="135"/>
      <c r="FE227" s="135"/>
      <c r="FF227" s="135"/>
      <c r="FG227" s="135"/>
      <c r="FH227" s="135"/>
      <c r="FI227" s="135"/>
      <c r="FJ227" s="135"/>
      <c r="FK227" s="135"/>
      <c r="FL227" s="135"/>
      <c r="FM227" s="135"/>
      <c r="FN227" s="135"/>
      <c r="FO227" s="135"/>
      <c r="FP227" s="135"/>
      <c r="FQ227" s="135"/>
      <c r="FR227" s="135"/>
      <c r="FS227" s="135"/>
      <c r="FT227" s="135"/>
      <c r="FU227" s="135"/>
      <c r="FV227" s="135"/>
      <c r="FW227" s="135"/>
      <c r="FX227" s="135"/>
      <c r="FY227" s="135"/>
      <c r="FZ227" s="135"/>
      <c r="GA227" s="135"/>
      <c r="GB227" s="135"/>
      <c r="GC227" s="135"/>
      <c r="GD227" s="135"/>
      <c r="GE227" s="135"/>
      <c r="GF227" s="135"/>
      <c r="GG227" s="135"/>
      <c r="GH227" s="135"/>
      <c r="GI227" s="135"/>
      <c r="GJ227" s="135"/>
      <c r="GK227" s="135"/>
      <c r="GL227" s="135"/>
      <c r="GM227" s="135"/>
      <c r="GN227" s="135"/>
      <c r="GO227" s="135"/>
      <c r="GP227" s="135"/>
      <c r="GQ227" s="135"/>
      <c r="GR227" s="135"/>
      <c r="GS227" s="135"/>
      <c r="GT227" s="135"/>
      <c r="GU227" s="135"/>
      <c r="GV227" s="135"/>
      <c r="GW227" s="135"/>
      <c r="GX227" s="135"/>
      <c r="GY227" s="135"/>
      <c r="GZ227" s="135"/>
      <c r="HA227" s="135"/>
      <c r="HB227" s="135"/>
      <c r="HC227" s="135"/>
      <c r="HD227" s="135"/>
      <c r="HE227" s="135"/>
      <c r="HF227" s="135"/>
      <c r="HG227" s="135"/>
      <c r="HH227" s="135"/>
      <c r="HI227" s="135"/>
      <c r="HJ227" s="135"/>
      <c r="HK227" s="135"/>
      <c r="HL227" s="135"/>
      <c r="HM227" s="135"/>
      <c r="HN227" s="135"/>
      <c r="HO227" s="135"/>
      <c r="HP227" s="135"/>
      <c r="HQ227" s="135"/>
      <c r="HR227" s="135"/>
      <c r="HS227" s="135"/>
      <c r="HT227" s="135"/>
      <c r="HU227" s="135"/>
      <c r="HV227" s="135"/>
      <c r="HW227" s="135"/>
      <c r="HX227" s="135"/>
      <c r="HY227" s="135"/>
      <c r="HZ227" s="135"/>
    </row>
    <row r="228" spans="1:234" s="167" customFormat="1">
      <c r="A228" s="205"/>
      <c r="B228" s="206" t="s">
        <v>18</v>
      </c>
      <c r="C228" s="207"/>
      <c r="D228" s="239"/>
      <c r="E228" s="208"/>
      <c r="F228" s="208">
        <f>SUM(F216:F227)</f>
        <v>0</v>
      </c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  <c r="BM228" s="135"/>
      <c r="BN228" s="135"/>
      <c r="BO228" s="135"/>
      <c r="BP228" s="135"/>
      <c r="BQ228" s="135"/>
      <c r="BR228" s="135"/>
      <c r="BS228" s="135"/>
      <c r="BT228" s="135"/>
      <c r="BU228" s="135"/>
      <c r="BV228" s="135"/>
      <c r="BW228" s="135"/>
      <c r="BX228" s="135"/>
      <c r="BY228" s="135"/>
      <c r="BZ228" s="135"/>
      <c r="CA228" s="135"/>
      <c r="CB228" s="135"/>
      <c r="CC228" s="135"/>
      <c r="CD228" s="135"/>
      <c r="CE228" s="135"/>
      <c r="CF228" s="135"/>
      <c r="CG228" s="135"/>
      <c r="CH228" s="135"/>
      <c r="CI228" s="135"/>
      <c r="CJ228" s="135"/>
      <c r="CK228" s="135"/>
      <c r="CL228" s="135"/>
      <c r="CM228" s="135"/>
      <c r="CN228" s="135"/>
      <c r="CO228" s="135"/>
      <c r="CP228" s="135"/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5"/>
      <c r="DF228" s="135"/>
      <c r="DG228" s="135"/>
      <c r="DH228" s="135"/>
      <c r="DI228" s="135"/>
      <c r="DJ228" s="135"/>
      <c r="DK228" s="135"/>
      <c r="DL228" s="135"/>
      <c r="DM228" s="135"/>
      <c r="DN228" s="135"/>
      <c r="DO228" s="135"/>
      <c r="DP228" s="135"/>
      <c r="DQ228" s="135"/>
      <c r="DR228" s="135"/>
      <c r="DS228" s="135"/>
      <c r="DT228" s="135"/>
      <c r="DU228" s="135"/>
      <c r="DV228" s="135"/>
      <c r="DW228" s="135"/>
      <c r="DX228" s="135"/>
      <c r="DY228" s="135"/>
      <c r="DZ228" s="135"/>
      <c r="EA228" s="135"/>
      <c r="EB228" s="135"/>
      <c r="EC228" s="135"/>
      <c r="ED228" s="135"/>
      <c r="EE228" s="135"/>
      <c r="EF228" s="135"/>
      <c r="EG228" s="135"/>
      <c r="EH228" s="135"/>
      <c r="EI228" s="135"/>
      <c r="EJ228" s="135"/>
      <c r="EK228" s="135"/>
      <c r="EL228" s="135"/>
      <c r="EM228" s="135"/>
      <c r="EN228" s="135"/>
      <c r="EO228" s="135"/>
      <c r="EP228" s="135"/>
      <c r="EQ228" s="135"/>
      <c r="ER228" s="135"/>
      <c r="ES228" s="135"/>
      <c r="ET228" s="135"/>
      <c r="EU228" s="135"/>
      <c r="EV228" s="135"/>
      <c r="EW228" s="135"/>
      <c r="EX228" s="135"/>
      <c r="EY228" s="135"/>
      <c r="EZ228" s="135"/>
      <c r="FA228" s="135"/>
      <c r="FB228" s="135"/>
      <c r="FC228" s="135"/>
      <c r="FD228" s="135"/>
      <c r="FE228" s="135"/>
      <c r="FF228" s="135"/>
      <c r="FG228" s="135"/>
      <c r="FH228" s="135"/>
      <c r="FI228" s="135"/>
      <c r="FJ228" s="135"/>
      <c r="FK228" s="135"/>
      <c r="FL228" s="135"/>
      <c r="FM228" s="135"/>
      <c r="FN228" s="135"/>
      <c r="FO228" s="135"/>
      <c r="FP228" s="135"/>
      <c r="FQ228" s="135"/>
      <c r="FR228" s="135"/>
      <c r="FS228" s="135"/>
      <c r="FT228" s="135"/>
      <c r="FU228" s="135"/>
      <c r="FV228" s="135"/>
      <c r="FW228" s="135"/>
      <c r="FX228" s="135"/>
      <c r="FY228" s="135"/>
      <c r="FZ228" s="135"/>
      <c r="GA228" s="135"/>
      <c r="GB228" s="135"/>
      <c r="GC228" s="135"/>
      <c r="GD228" s="135"/>
      <c r="GE228" s="135"/>
      <c r="GF228" s="135"/>
      <c r="GG228" s="135"/>
      <c r="GH228" s="135"/>
      <c r="GI228" s="135"/>
      <c r="GJ228" s="135"/>
      <c r="GK228" s="135"/>
      <c r="GL228" s="135"/>
      <c r="GM228" s="135"/>
      <c r="GN228" s="135"/>
      <c r="GO228" s="135"/>
      <c r="GP228" s="135"/>
      <c r="GQ228" s="135"/>
      <c r="GR228" s="135"/>
      <c r="GS228" s="135"/>
      <c r="GT228" s="135"/>
      <c r="GU228" s="135"/>
      <c r="GV228" s="135"/>
      <c r="GW228" s="135"/>
      <c r="GX228" s="135"/>
      <c r="GY228" s="135"/>
      <c r="GZ228" s="135"/>
      <c r="HA228" s="135"/>
      <c r="HB228" s="135"/>
      <c r="HC228" s="135"/>
      <c r="HD228" s="135"/>
      <c r="HE228" s="135"/>
      <c r="HF228" s="135"/>
      <c r="HG228" s="135"/>
      <c r="HH228" s="135"/>
      <c r="HI228" s="135"/>
      <c r="HJ228" s="135"/>
      <c r="HK228" s="135"/>
      <c r="HL228" s="135"/>
      <c r="HM228" s="135"/>
      <c r="HN228" s="135"/>
      <c r="HO228" s="135"/>
      <c r="HP228" s="135"/>
      <c r="HQ228" s="135"/>
      <c r="HR228" s="135"/>
      <c r="HS228" s="135"/>
      <c r="HT228" s="135"/>
      <c r="HU228" s="135"/>
      <c r="HV228" s="135"/>
      <c r="HW228" s="135"/>
      <c r="HX228" s="135"/>
      <c r="HY228" s="135"/>
      <c r="HZ228" s="135"/>
    </row>
    <row r="229" spans="1:234" s="167" customFormat="1">
      <c r="A229" s="198"/>
      <c r="B229" s="199"/>
      <c r="C229" s="200"/>
      <c r="D229" s="240"/>
      <c r="E229" s="201"/>
      <c r="F229" s="197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35"/>
      <c r="BN229" s="135"/>
      <c r="BO229" s="135"/>
      <c r="BP229" s="135"/>
      <c r="BQ229" s="135"/>
      <c r="BR229" s="135"/>
      <c r="BS229" s="135"/>
      <c r="BT229" s="135"/>
      <c r="BU229" s="135"/>
      <c r="BV229" s="135"/>
      <c r="BW229" s="135"/>
      <c r="BX229" s="135"/>
      <c r="BY229" s="135"/>
      <c r="BZ229" s="135"/>
      <c r="CA229" s="135"/>
      <c r="CB229" s="135"/>
      <c r="CC229" s="135"/>
      <c r="CD229" s="135"/>
      <c r="CE229" s="135"/>
      <c r="CF229" s="135"/>
      <c r="CG229" s="135"/>
      <c r="CH229" s="135"/>
      <c r="CI229" s="135"/>
      <c r="CJ229" s="135"/>
      <c r="CK229" s="135"/>
      <c r="CL229" s="135"/>
      <c r="CM229" s="135"/>
      <c r="CN229" s="135"/>
      <c r="CO229" s="135"/>
      <c r="CP229" s="135"/>
      <c r="CQ229" s="135"/>
      <c r="CR229" s="135"/>
      <c r="CS229" s="135"/>
      <c r="CT229" s="135"/>
      <c r="CU229" s="135"/>
      <c r="CV229" s="135"/>
      <c r="CW229" s="135"/>
      <c r="CX229" s="135"/>
      <c r="CY229" s="135"/>
      <c r="CZ229" s="135"/>
      <c r="DA229" s="135"/>
      <c r="DB229" s="135"/>
      <c r="DC229" s="135"/>
      <c r="DD229" s="135"/>
      <c r="DE229" s="135"/>
      <c r="DF229" s="135"/>
      <c r="DG229" s="135"/>
      <c r="DH229" s="135"/>
      <c r="DI229" s="135"/>
      <c r="DJ229" s="135"/>
      <c r="DK229" s="135"/>
      <c r="DL229" s="135"/>
      <c r="DM229" s="135"/>
      <c r="DN229" s="135"/>
      <c r="DO229" s="135"/>
      <c r="DP229" s="135"/>
      <c r="DQ229" s="135"/>
      <c r="DR229" s="135"/>
      <c r="DS229" s="135"/>
      <c r="DT229" s="135"/>
      <c r="DU229" s="135"/>
      <c r="DV229" s="135"/>
      <c r="DW229" s="135"/>
      <c r="DX229" s="135"/>
      <c r="DY229" s="135"/>
      <c r="DZ229" s="135"/>
      <c r="EA229" s="135"/>
      <c r="EB229" s="135"/>
      <c r="EC229" s="135"/>
      <c r="ED229" s="135"/>
      <c r="EE229" s="135"/>
      <c r="EF229" s="135"/>
      <c r="EG229" s="135"/>
      <c r="EH229" s="135"/>
      <c r="EI229" s="135"/>
      <c r="EJ229" s="135"/>
      <c r="EK229" s="135"/>
      <c r="EL229" s="135"/>
      <c r="EM229" s="135"/>
      <c r="EN229" s="135"/>
      <c r="EO229" s="135"/>
      <c r="EP229" s="135"/>
      <c r="EQ229" s="135"/>
      <c r="ER229" s="135"/>
      <c r="ES229" s="135"/>
      <c r="ET229" s="135"/>
      <c r="EU229" s="135"/>
      <c r="EV229" s="135"/>
      <c r="EW229" s="135"/>
      <c r="EX229" s="135"/>
      <c r="EY229" s="135"/>
      <c r="EZ229" s="135"/>
      <c r="FA229" s="135"/>
      <c r="FB229" s="135"/>
      <c r="FC229" s="135"/>
      <c r="FD229" s="135"/>
      <c r="FE229" s="135"/>
      <c r="FF229" s="135"/>
      <c r="FG229" s="135"/>
      <c r="FH229" s="135"/>
      <c r="FI229" s="135"/>
      <c r="FJ229" s="135"/>
      <c r="FK229" s="135"/>
      <c r="FL229" s="135"/>
      <c r="FM229" s="135"/>
      <c r="FN229" s="135"/>
      <c r="FO229" s="135"/>
      <c r="FP229" s="135"/>
      <c r="FQ229" s="135"/>
      <c r="FR229" s="135"/>
      <c r="FS229" s="135"/>
      <c r="FT229" s="135"/>
      <c r="FU229" s="135"/>
      <c r="FV229" s="135"/>
      <c r="FW229" s="135"/>
      <c r="FX229" s="135"/>
      <c r="FY229" s="135"/>
      <c r="FZ229" s="135"/>
      <c r="GA229" s="135"/>
      <c r="GB229" s="135"/>
      <c r="GC229" s="135"/>
      <c r="GD229" s="135"/>
      <c r="GE229" s="135"/>
      <c r="GF229" s="135"/>
      <c r="GG229" s="135"/>
      <c r="GH229" s="135"/>
      <c r="GI229" s="135"/>
      <c r="GJ229" s="135"/>
      <c r="GK229" s="135"/>
      <c r="GL229" s="135"/>
      <c r="GM229" s="135"/>
      <c r="GN229" s="135"/>
      <c r="GO229" s="135"/>
      <c r="GP229" s="135"/>
      <c r="GQ229" s="135"/>
      <c r="GR229" s="135"/>
      <c r="GS229" s="135"/>
      <c r="GT229" s="135"/>
      <c r="GU229" s="135"/>
      <c r="GV229" s="135"/>
      <c r="GW229" s="135"/>
      <c r="GX229" s="135"/>
      <c r="GY229" s="135"/>
      <c r="GZ229" s="135"/>
      <c r="HA229" s="135"/>
      <c r="HB229" s="135"/>
      <c r="HC229" s="135"/>
      <c r="HD229" s="135"/>
      <c r="HE229" s="135"/>
      <c r="HF229" s="135"/>
      <c r="HG229" s="135"/>
      <c r="HH229" s="135"/>
      <c r="HI229" s="135"/>
      <c r="HJ229" s="135"/>
      <c r="HK229" s="135"/>
      <c r="HL229" s="135"/>
      <c r="HM229" s="135"/>
      <c r="HN229" s="135"/>
      <c r="HO229" s="135"/>
      <c r="HP229" s="135"/>
      <c r="HQ229" s="135"/>
      <c r="HR229" s="135"/>
      <c r="HS229" s="135"/>
      <c r="HT229" s="135"/>
      <c r="HU229" s="135"/>
      <c r="HV229" s="135"/>
      <c r="HW229" s="135"/>
      <c r="HX229" s="135"/>
      <c r="HY229" s="135"/>
      <c r="HZ229" s="135"/>
    </row>
    <row r="230" spans="1:234" s="167" customFormat="1">
      <c r="A230" s="202"/>
      <c r="B230" s="202" t="s">
        <v>8</v>
      </c>
      <c r="C230" s="203"/>
      <c r="D230" s="241"/>
      <c r="E230" s="203"/>
      <c r="F230" s="204">
        <f>+F212+F228</f>
        <v>0</v>
      </c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35"/>
      <c r="BH230" s="135"/>
      <c r="BI230" s="135"/>
      <c r="BJ230" s="135"/>
      <c r="BK230" s="135"/>
      <c r="BL230" s="135"/>
      <c r="BM230" s="135"/>
      <c r="BN230" s="135"/>
      <c r="BO230" s="135"/>
      <c r="BP230" s="135"/>
      <c r="BQ230" s="135"/>
      <c r="BR230" s="135"/>
      <c r="BS230" s="135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  <c r="DB230" s="135"/>
      <c r="DC230" s="135"/>
      <c r="DD230" s="135"/>
      <c r="DE230" s="135"/>
      <c r="DF230" s="135"/>
      <c r="DG230" s="135"/>
      <c r="DH230" s="135"/>
      <c r="DI230" s="135"/>
      <c r="DJ230" s="135"/>
      <c r="DK230" s="135"/>
      <c r="DL230" s="135"/>
      <c r="DM230" s="135"/>
      <c r="DN230" s="135"/>
      <c r="DO230" s="135"/>
      <c r="DP230" s="135"/>
      <c r="DQ230" s="135"/>
      <c r="DR230" s="135"/>
      <c r="DS230" s="135"/>
      <c r="DT230" s="135"/>
      <c r="DU230" s="135"/>
      <c r="DV230" s="135"/>
      <c r="DW230" s="135"/>
      <c r="DX230" s="135"/>
      <c r="DY230" s="135"/>
      <c r="DZ230" s="135"/>
      <c r="EA230" s="135"/>
      <c r="EB230" s="135"/>
      <c r="EC230" s="135"/>
      <c r="ED230" s="135"/>
      <c r="EE230" s="135"/>
      <c r="EF230" s="135"/>
      <c r="EG230" s="135"/>
      <c r="EH230" s="135"/>
      <c r="EI230" s="135"/>
      <c r="EJ230" s="135"/>
      <c r="EK230" s="135"/>
      <c r="EL230" s="135"/>
      <c r="EM230" s="135"/>
      <c r="EN230" s="135"/>
      <c r="EO230" s="135"/>
      <c r="EP230" s="135"/>
      <c r="EQ230" s="135"/>
      <c r="ER230" s="135"/>
      <c r="ES230" s="135"/>
      <c r="ET230" s="135"/>
      <c r="EU230" s="135"/>
      <c r="EV230" s="135"/>
      <c r="EW230" s="135"/>
      <c r="EX230" s="135"/>
      <c r="EY230" s="135"/>
      <c r="EZ230" s="135"/>
      <c r="FA230" s="135"/>
      <c r="FB230" s="135"/>
      <c r="FC230" s="135"/>
      <c r="FD230" s="135"/>
      <c r="FE230" s="135"/>
      <c r="FF230" s="135"/>
      <c r="FG230" s="135"/>
      <c r="FH230" s="135"/>
      <c r="FI230" s="135"/>
      <c r="FJ230" s="135"/>
      <c r="FK230" s="135"/>
      <c r="FL230" s="135"/>
      <c r="FM230" s="135"/>
      <c r="FN230" s="135"/>
      <c r="FO230" s="135"/>
      <c r="FP230" s="135"/>
      <c r="FQ230" s="135"/>
      <c r="FR230" s="135"/>
      <c r="FS230" s="135"/>
      <c r="FT230" s="135"/>
      <c r="FU230" s="135"/>
      <c r="FV230" s="135"/>
      <c r="FW230" s="135"/>
      <c r="FX230" s="135"/>
      <c r="FY230" s="135"/>
      <c r="FZ230" s="135"/>
      <c r="GA230" s="135"/>
      <c r="GB230" s="135"/>
      <c r="GC230" s="135"/>
      <c r="GD230" s="135"/>
      <c r="GE230" s="135"/>
      <c r="GF230" s="135"/>
      <c r="GG230" s="135"/>
      <c r="GH230" s="135"/>
      <c r="GI230" s="135"/>
      <c r="GJ230" s="135"/>
      <c r="GK230" s="135"/>
      <c r="GL230" s="135"/>
      <c r="GM230" s="135"/>
      <c r="GN230" s="135"/>
      <c r="GO230" s="135"/>
      <c r="GP230" s="135"/>
      <c r="GQ230" s="135"/>
      <c r="GR230" s="135"/>
      <c r="GS230" s="135"/>
      <c r="GT230" s="135"/>
      <c r="GU230" s="135"/>
      <c r="GV230" s="135"/>
      <c r="GW230" s="135"/>
      <c r="GX230" s="135"/>
      <c r="GY230" s="135"/>
      <c r="GZ230" s="135"/>
      <c r="HA230" s="135"/>
      <c r="HB230" s="135"/>
      <c r="HC230" s="135"/>
      <c r="HD230" s="135"/>
      <c r="HE230" s="135"/>
      <c r="HF230" s="135"/>
      <c r="HG230" s="135"/>
      <c r="HH230" s="135"/>
      <c r="HI230" s="135"/>
      <c r="HJ230" s="135"/>
      <c r="HK230" s="135"/>
      <c r="HL230" s="135"/>
      <c r="HM230" s="135"/>
      <c r="HN230" s="135"/>
      <c r="HO230" s="135"/>
      <c r="HP230" s="135"/>
      <c r="HQ230" s="135"/>
      <c r="HR230" s="135"/>
      <c r="HS230" s="135"/>
      <c r="HT230" s="135"/>
      <c r="HU230" s="135"/>
      <c r="HV230" s="135"/>
      <c r="HW230" s="135"/>
      <c r="HX230" s="135"/>
      <c r="HY230" s="135"/>
      <c r="HZ230" s="135"/>
    </row>
  </sheetData>
  <sheetProtection password="8A46" sheet="1" objects="1" scenarios="1"/>
  <mergeCells count="1">
    <mergeCell ref="A3:F3"/>
  </mergeCells>
  <printOptions horizontalCentered="1"/>
  <pageMargins left="0.19685039370078741" right="0.19685039370078741" top="0.19685039370078741" bottom="0.39370078740157483" header="0.19685039370078741" footer="0.19685039370078741"/>
  <pageSetup scale="95" fitToHeight="6" orientation="portrait" r:id="rId1"/>
  <headerFooter alignWithMargins="0">
    <oddFooter>&amp;C&amp;6Página &amp;P de &amp;N&amp;R&amp;A</oddFooter>
  </headerFooter>
  <rowBreaks count="5" manualBreakCount="5">
    <brk id="46" max="5" man="1"/>
    <brk id="85" max="5" man="1"/>
    <brk id="116" max="5" man="1"/>
    <brk id="159" max="5" man="1"/>
    <brk id="19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DR Metal Duvergé-La Colonia-V  </vt:lpstr>
      <vt:lpstr>'DR Metal Duvergé-La Colonia-V  '!Área_de_impresión</vt:lpstr>
      <vt:lpstr>'DR Metal Duvergé-La Colonia-V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Sonia Esther Rodríguez Restituyo</cp:lastModifiedBy>
  <cp:lastPrinted>2021-06-23T22:21:46Z</cp:lastPrinted>
  <dcterms:created xsi:type="dcterms:W3CDTF">2016-09-20T13:17:42Z</dcterms:created>
  <dcterms:modified xsi:type="dcterms:W3CDTF">2021-06-24T14:55:39Z</dcterms:modified>
</cp:coreProperties>
</file>